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 1" sheetId="1" r:id="rId1"/>
    <sheet name="Fig 5c" sheetId="2" r:id="rId2"/>
    <sheet name="Fig 5a" sheetId="3" r:id="rId3"/>
    <sheet name="data" sheetId="4" r:id="rId4"/>
    <sheet name="data 08" sheetId="5" r:id="rId5"/>
    <sheet name="diff data" sheetId="6" r:id="rId6"/>
  </sheets>
  <definedNames/>
  <calcPr fullCalcOnLoad="1"/>
</workbook>
</file>

<file path=xl/sharedStrings.xml><?xml version="1.0" encoding="utf-8"?>
<sst xmlns="http://schemas.openxmlformats.org/spreadsheetml/2006/main" count="62" uniqueCount="18">
  <si>
    <t>Forecast</t>
  </si>
  <si>
    <t>Livingston Survey Forecasts and Actuals</t>
  </si>
  <si>
    <t>LIVPIE1</t>
  </si>
  <si>
    <t>NA</t>
  </si>
  <si>
    <t>ACTUAL_L_Q5</t>
  </si>
  <si>
    <t>ACTUAL_1Q_Q5</t>
  </si>
  <si>
    <t>ACTUAL_1Y_Q5</t>
  </si>
  <si>
    <t>ACTUAL_3Y_Q5</t>
  </si>
  <si>
    <t>ACTUAL_PB_Q5</t>
  </si>
  <si>
    <t>E_L</t>
  </si>
  <si>
    <t>E_1Q</t>
  </si>
  <si>
    <t>E_1Y</t>
  </si>
  <si>
    <t>E_3Y</t>
  </si>
  <si>
    <t>E_PB</t>
  </si>
  <si>
    <t>These actuals have two period lags to match up forecast with actuals</t>
  </si>
  <si>
    <t>avg 1990s</t>
  </si>
  <si>
    <t>90s annl</t>
  </si>
  <si>
    <t>alt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</si>
</sst>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14"/>
      <name val="Arial"/>
      <family val="0"/>
    </font>
    <font>
      <b/>
      <sz val="12"/>
      <color indexed="18"/>
      <name val="Arial"/>
      <family val="0"/>
    </font>
    <font>
      <b/>
      <sz val="16"/>
      <color indexed="8"/>
      <name val="Arial"/>
      <family val="0"/>
    </font>
    <font>
      <b/>
      <sz val="13.7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17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Forecast Error</a:t>
            </a:r>
          </a:p>
        </c:rich>
      </c:tx>
      <c:layout>
        <c:manualLayout>
          <c:xMode val="factor"/>
          <c:yMode val="factor"/>
          <c:x val="-0.12275"/>
          <c:y val="0.1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1575"/>
          <c:w val="0.9285"/>
          <c:h val="0.835"/>
        </c:manualLayout>
      </c:layout>
      <c:lineChart>
        <c:grouping val="standard"/>
        <c:varyColors val="0"/>
        <c:ser>
          <c:idx val="0"/>
          <c:order val="0"/>
          <c:tx>
            <c:v>Forecast Error:  Latest Available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08'!$E$5:$E$76</c:f>
              <c:numCache>
                <c:ptCount val="72"/>
                <c:pt idx="0">
                  <c:v>1971</c:v>
                </c:pt>
                <c:pt idx="1">
                  <c:v>1971</c:v>
                </c:pt>
                <c:pt idx="2">
                  <c:v>1972</c:v>
                </c:pt>
                <c:pt idx="3">
                  <c:v>1972</c:v>
                </c:pt>
                <c:pt idx="4">
                  <c:v>1973</c:v>
                </c:pt>
                <c:pt idx="5">
                  <c:v>1973</c:v>
                </c:pt>
                <c:pt idx="6">
                  <c:v>1974</c:v>
                </c:pt>
                <c:pt idx="7">
                  <c:v>1974</c:v>
                </c:pt>
                <c:pt idx="8">
                  <c:v>1975</c:v>
                </c:pt>
                <c:pt idx="9">
                  <c:v>1975</c:v>
                </c:pt>
                <c:pt idx="10">
                  <c:v>1976</c:v>
                </c:pt>
                <c:pt idx="11">
                  <c:v>1976</c:v>
                </c:pt>
                <c:pt idx="12">
                  <c:v>1977</c:v>
                </c:pt>
                <c:pt idx="13">
                  <c:v>1977</c:v>
                </c:pt>
                <c:pt idx="14">
                  <c:v>1978</c:v>
                </c:pt>
                <c:pt idx="15">
                  <c:v>1978</c:v>
                </c:pt>
                <c:pt idx="16">
                  <c:v>1979</c:v>
                </c:pt>
                <c:pt idx="17">
                  <c:v>1979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1984</c:v>
                </c:pt>
                <c:pt idx="27">
                  <c:v>1984</c:v>
                </c:pt>
                <c:pt idx="28">
                  <c:v>1985</c:v>
                </c:pt>
                <c:pt idx="29">
                  <c:v>1985</c:v>
                </c:pt>
                <c:pt idx="30">
                  <c:v>1986</c:v>
                </c:pt>
                <c:pt idx="31">
                  <c:v>1986</c:v>
                </c:pt>
                <c:pt idx="32">
                  <c:v>1987</c:v>
                </c:pt>
                <c:pt idx="33">
                  <c:v>1987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1990</c:v>
                </c:pt>
                <c:pt idx="39">
                  <c:v>1990</c:v>
                </c:pt>
                <c:pt idx="40">
                  <c:v>1991</c:v>
                </c:pt>
                <c:pt idx="41">
                  <c:v>1991</c:v>
                </c:pt>
                <c:pt idx="42">
                  <c:v>1992</c:v>
                </c:pt>
                <c:pt idx="43">
                  <c:v>1992</c:v>
                </c:pt>
                <c:pt idx="44">
                  <c:v>1993</c:v>
                </c:pt>
                <c:pt idx="45">
                  <c:v>1993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1996</c:v>
                </c:pt>
                <c:pt idx="51">
                  <c:v>1996</c:v>
                </c:pt>
                <c:pt idx="52">
                  <c:v>1997</c:v>
                </c:pt>
                <c:pt idx="53">
                  <c:v>1997</c:v>
                </c:pt>
                <c:pt idx="54">
                  <c:v>1998</c:v>
                </c:pt>
                <c:pt idx="55">
                  <c:v>1998</c:v>
                </c:pt>
                <c:pt idx="56">
                  <c:v>1999</c:v>
                </c:pt>
                <c:pt idx="57">
                  <c:v>1999</c:v>
                </c:pt>
                <c:pt idx="58">
                  <c:v>2000</c:v>
                </c:pt>
                <c:pt idx="59">
                  <c:v>2000</c:v>
                </c:pt>
                <c:pt idx="60">
                  <c:v>2001</c:v>
                </c:pt>
                <c:pt idx="61">
                  <c:v>2001</c:v>
                </c:pt>
                <c:pt idx="62">
                  <c:v>2002</c:v>
                </c:pt>
                <c:pt idx="63">
                  <c:v>2002</c:v>
                </c:pt>
                <c:pt idx="64">
                  <c:v>2003</c:v>
                </c:pt>
                <c:pt idx="65">
                  <c:v>2003</c:v>
                </c:pt>
                <c:pt idx="66">
                  <c:v>2004</c:v>
                </c:pt>
                <c:pt idx="67">
                  <c:v>2004</c:v>
                </c:pt>
                <c:pt idx="68">
                  <c:v>2005</c:v>
                </c:pt>
                <c:pt idx="69">
                  <c:v>2005</c:v>
                </c:pt>
                <c:pt idx="70">
                  <c:v>2006</c:v>
                </c:pt>
                <c:pt idx="71">
                  <c:v>2006</c:v>
                </c:pt>
              </c:numCache>
            </c:numRef>
          </c:cat>
          <c:val>
            <c:numRef>
              <c:f>'data 08'!$M$5:$M$76</c:f>
              <c:numCache>
                <c:ptCount val="72"/>
                <c:pt idx="0">
                  <c:v>1.5580420989260721</c:v>
                </c:pt>
                <c:pt idx="1">
                  <c:v>1.7969469249779193</c:v>
                </c:pt>
                <c:pt idx="2">
                  <c:v>2.2573324189931157</c:v>
                </c:pt>
                <c:pt idx="3">
                  <c:v>4.521901006044209</c:v>
                </c:pt>
                <c:pt idx="4">
                  <c:v>5.79282398080079</c:v>
                </c:pt>
                <c:pt idx="5">
                  <c:v>7.172274966644531</c:v>
                </c:pt>
                <c:pt idx="6">
                  <c:v>6.099343234936755</c:v>
                </c:pt>
                <c:pt idx="7">
                  <c:v>3.2714616412400366</c:v>
                </c:pt>
                <c:pt idx="8">
                  <c:v>2.0911599366738223</c:v>
                </c:pt>
                <c:pt idx="9">
                  <c:v>1.264707191874967</c:v>
                </c:pt>
                <c:pt idx="10">
                  <c:v>1.8942223563150486</c:v>
                </c:pt>
                <c:pt idx="11">
                  <c:v>2.9944520123350484</c:v>
                </c:pt>
                <c:pt idx="12">
                  <c:v>2.5272580326670493</c:v>
                </c:pt>
                <c:pt idx="13">
                  <c:v>3.4426643564381303</c:v>
                </c:pt>
                <c:pt idx="14">
                  <c:v>3.7467612766603065</c:v>
                </c:pt>
                <c:pt idx="15">
                  <c:v>3.4055415491023338</c:v>
                </c:pt>
                <c:pt idx="16">
                  <c:v>3.5024628973441354</c:v>
                </c:pt>
                <c:pt idx="17">
                  <c:v>3.4693230937161132</c:v>
                </c:pt>
                <c:pt idx="18">
                  <c:v>2.6894668401245756</c:v>
                </c:pt>
                <c:pt idx="19">
                  <c:v>1.4921975338476905</c:v>
                </c:pt>
                <c:pt idx="20">
                  <c:v>-0.19813024920052413</c:v>
                </c:pt>
                <c:pt idx="21">
                  <c:v>-0.35165772356406677</c:v>
                </c:pt>
                <c:pt idx="22">
                  <c:v>-0.540555738387626</c:v>
                </c:pt>
                <c:pt idx="23">
                  <c:v>-0.6720280095608446</c:v>
                </c:pt>
                <c:pt idx="24">
                  <c:v>-0.04686342133898336</c:v>
                </c:pt>
                <c:pt idx="25">
                  <c:v>-0.8689763701509392</c:v>
                </c:pt>
                <c:pt idx="26">
                  <c:v>-1.2401740603811442</c:v>
                </c:pt>
                <c:pt idx="27">
                  <c:v>-1.126019977520126</c:v>
                </c:pt>
                <c:pt idx="28">
                  <c:v>-1.367818927919826</c:v>
                </c:pt>
                <c:pt idx="29">
                  <c:v>-0.6755195423257363</c:v>
                </c:pt>
                <c:pt idx="30">
                  <c:v>0.21783254687905096</c:v>
                </c:pt>
                <c:pt idx="31">
                  <c:v>0.43769677617511293</c:v>
                </c:pt>
                <c:pt idx="32">
                  <c:v>-0.23142226090007512</c:v>
                </c:pt>
                <c:pt idx="33">
                  <c:v>0.9046661244535841</c:v>
                </c:pt>
                <c:pt idx="34">
                  <c:v>1.0388091980907088</c:v>
                </c:pt>
                <c:pt idx="35">
                  <c:v>-0.11423070983443662</c:v>
                </c:pt>
                <c:pt idx="36">
                  <c:v>0.22508091627530646</c:v>
                </c:pt>
                <c:pt idx="37">
                  <c:v>0.6454118089011915</c:v>
                </c:pt>
                <c:pt idx="38">
                  <c:v>0.724108793937968</c:v>
                </c:pt>
                <c:pt idx="39">
                  <c:v>-0.3907778600228169</c:v>
                </c:pt>
                <c:pt idx="40">
                  <c:v>-0.5370159415858637</c:v>
                </c:pt>
                <c:pt idx="41">
                  <c:v>-0.41624678190956166</c:v>
                </c:pt>
                <c:pt idx="42">
                  <c:v>-0.3257600769218354</c:v>
                </c:pt>
                <c:pt idx="43">
                  <c:v>-0.12467443030848857</c:v>
                </c:pt>
                <c:pt idx="44">
                  <c:v>-0.3265154542216746</c:v>
                </c:pt>
                <c:pt idx="45">
                  <c:v>0.035119429573633454</c:v>
                </c:pt>
                <c:pt idx="46">
                  <c:v>-0.1906419406124149</c:v>
                </c:pt>
                <c:pt idx="47">
                  <c:v>-0.5621597473935136</c:v>
                </c:pt>
                <c:pt idx="48">
                  <c:v>-0.7453629862699032</c:v>
                </c:pt>
                <c:pt idx="49">
                  <c:v>0.15232100432339246</c:v>
                </c:pt>
                <c:pt idx="50">
                  <c:v>-0.41336597681212606</c:v>
                </c:pt>
                <c:pt idx="51">
                  <c:v>-0.43601914684131704</c:v>
                </c:pt>
                <c:pt idx="52">
                  <c:v>-1.058478145661417</c:v>
                </c:pt>
                <c:pt idx="53">
                  <c:v>-0.7016963898958781</c:v>
                </c:pt>
                <c:pt idx="54">
                  <c:v>-0.23556066673718812</c:v>
                </c:pt>
                <c:pt idx="55">
                  <c:v>0.2614546334402832</c:v>
                </c:pt>
                <c:pt idx="56">
                  <c:v>0.6865830827983777</c:v>
                </c:pt>
                <c:pt idx="57">
                  <c:v>1.0343644258990703</c:v>
                </c:pt>
                <c:pt idx="58">
                  <c:v>0.8341670003787289</c:v>
                </c:pt>
                <c:pt idx="59">
                  <c:v>0.6442848115395052</c:v>
                </c:pt>
                <c:pt idx="60">
                  <c:v>0.15745442273845178</c:v>
                </c:pt>
                <c:pt idx="61">
                  <c:v>0.4454409062982658</c:v>
                </c:pt>
                <c:pt idx="62">
                  <c:v>0.5502024383481521</c:v>
                </c:pt>
                <c:pt idx="63">
                  <c:v>0.8735691262088165</c:v>
                </c:pt>
                <c:pt idx="64">
                  <c:v>1.4245250482710086</c:v>
                </c:pt>
                <c:pt idx="65">
                  <c:v>2.323108261027041</c:v>
                </c:pt>
                <c:pt idx="66">
                  <c:v>2.1835610272772614</c:v>
                </c:pt>
                <c:pt idx="67">
                  <c:v>2.1666421466466987</c:v>
                </c:pt>
                <c:pt idx="68">
                  <c:v>1.843294833874415</c:v>
                </c:pt>
                <c:pt idx="69">
                  <c:v>1.3210286782121008</c:v>
                </c:pt>
                <c:pt idx="70">
                  <c:v>1.3749523837520514</c:v>
                </c:pt>
                <c:pt idx="71">
                  <c:v>0.8268658237366702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08'!$E$5:$E$76</c:f>
              <c:numCache>
                <c:ptCount val="72"/>
                <c:pt idx="0">
                  <c:v>1971</c:v>
                </c:pt>
                <c:pt idx="1">
                  <c:v>1971</c:v>
                </c:pt>
                <c:pt idx="2">
                  <c:v>1972</c:v>
                </c:pt>
                <c:pt idx="3">
                  <c:v>1972</c:v>
                </c:pt>
                <c:pt idx="4">
                  <c:v>1973</c:v>
                </c:pt>
                <c:pt idx="5">
                  <c:v>1973</c:v>
                </c:pt>
                <c:pt idx="6">
                  <c:v>1974</c:v>
                </c:pt>
                <c:pt idx="7">
                  <c:v>1974</c:v>
                </c:pt>
                <c:pt idx="8">
                  <c:v>1975</c:v>
                </c:pt>
                <c:pt idx="9">
                  <c:v>1975</c:v>
                </c:pt>
                <c:pt idx="10">
                  <c:v>1976</c:v>
                </c:pt>
                <c:pt idx="11">
                  <c:v>1976</c:v>
                </c:pt>
                <c:pt idx="12">
                  <c:v>1977</c:v>
                </c:pt>
                <c:pt idx="13">
                  <c:v>1977</c:v>
                </c:pt>
                <c:pt idx="14">
                  <c:v>1978</c:v>
                </c:pt>
                <c:pt idx="15">
                  <c:v>1978</c:v>
                </c:pt>
                <c:pt idx="16">
                  <c:v>1979</c:v>
                </c:pt>
                <c:pt idx="17">
                  <c:v>1979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1984</c:v>
                </c:pt>
                <c:pt idx="27">
                  <c:v>1984</c:v>
                </c:pt>
                <c:pt idx="28">
                  <c:v>1985</c:v>
                </c:pt>
                <c:pt idx="29">
                  <c:v>1985</c:v>
                </c:pt>
                <c:pt idx="30">
                  <c:v>1986</c:v>
                </c:pt>
                <c:pt idx="31">
                  <c:v>1986</c:v>
                </c:pt>
                <c:pt idx="32">
                  <c:v>1987</c:v>
                </c:pt>
                <c:pt idx="33">
                  <c:v>1987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1990</c:v>
                </c:pt>
                <c:pt idx="39">
                  <c:v>1990</c:v>
                </c:pt>
                <c:pt idx="40">
                  <c:v>1991</c:v>
                </c:pt>
                <c:pt idx="41">
                  <c:v>1991</c:v>
                </c:pt>
                <c:pt idx="42">
                  <c:v>1992</c:v>
                </c:pt>
                <c:pt idx="43">
                  <c:v>1992</c:v>
                </c:pt>
                <c:pt idx="44">
                  <c:v>1993</c:v>
                </c:pt>
                <c:pt idx="45">
                  <c:v>1993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1996</c:v>
                </c:pt>
                <c:pt idx="51">
                  <c:v>1996</c:v>
                </c:pt>
                <c:pt idx="52">
                  <c:v>1997</c:v>
                </c:pt>
                <c:pt idx="53">
                  <c:v>1997</c:v>
                </c:pt>
                <c:pt idx="54">
                  <c:v>1998</c:v>
                </c:pt>
                <c:pt idx="55">
                  <c:v>1998</c:v>
                </c:pt>
                <c:pt idx="56">
                  <c:v>1999</c:v>
                </c:pt>
                <c:pt idx="57">
                  <c:v>1999</c:v>
                </c:pt>
                <c:pt idx="58">
                  <c:v>2000</c:v>
                </c:pt>
                <c:pt idx="59">
                  <c:v>2000</c:v>
                </c:pt>
                <c:pt idx="60">
                  <c:v>2001</c:v>
                </c:pt>
                <c:pt idx="61">
                  <c:v>2001</c:v>
                </c:pt>
                <c:pt idx="62">
                  <c:v>2002</c:v>
                </c:pt>
                <c:pt idx="63">
                  <c:v>2002</c:v>
                </c:pt>
                <c:pt idx="64">
                  <c:v>2003</c:v>
                </c:pt>
                <c:pt idx="65">
                  <c:v>2003</c:v>
                </c:pt>
                <c:pt idx="66">
                  <c:v>2004</c:v>
                </c:pt>
                <c:pt idx="67">
                  <c:v>2004</c:v>
                </c:pt>
                <c:pt idx="68">
                  <c:v>2005</c:v>
                </c:pt>
                <c:pt idx="69">
                  <c:v>2005</c:v>
                </c:pt>
                <c:pt idx="70">
                  <c:v>2006</c:v>
                </c:pt>
                <c:pt idx="71">
                  <c:v>2006</c:v>
                </c:pt>
              </c:numCache>
            </c:numRef>
          </c:cat>
          <c:val>
            <c:numRef>
              <c:f>'data 08'!$F$5:$F$76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2829"/>
        <c:crossesAt val="-4"/>
        <c:auto val="1"/>
        <c:lblOffset val="100"/>
        <c:tickLblSkip val="10"/>
        <c:tickMarkSkip val="10"/>
        <c:noMultiLvlLbl val="0"/>
      </c:catAx>
      <c:valAx>
        <c:axId val="18722829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76"/>
        <c:crossesAt val="1"/>
        <c:crossBetween val="midCat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133"/>
          <c:w val="0.85975"/>
          <c:h val="0.433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data!$E$5:$E$76</c:f>
              <c:numCache>
                <c:ptCount val="72"/>
                <c:pt idx="0">
                  <c:v>1971</c:v>
                </c:pt>
                <c:pt idx="1">
                  <c:v>1971</c:v>
                </c:pt>
                <c:pt idx="2">
                  <c:v>1972</c:v>
                </c:pt>
                <c:pt idx="3">
                  <c:v>1972</c:v>
                </c:pt>
                <c:pt idx="4">
                  <c:v>1973</c:v>
                </c:pt>
                <c:pt idx="5">
                  <c:v>1973</c:v>
                </c:pt>
                <c:pt idx="6">
                  <c:v>1974</c:v>
                </c:pt>
                <c:pt idx="7">
                  <c:v>1974</c:v>
                </c:pt>
                <c:pt idx="8">
                  <c:v>1975</c:v>
                </c:pt>
                <c:pt idx="9">
                  <c:v>1975</c:v>
                </c:pt>
                <c:pt idx="10">
                  <c:v>1976</c:v>
                </c:pt>
                <c:pt idx="11">
                  <c:v>1976</c:v>
                </c:pt>
                <c:pt idx="12">
                  <c:v>1977</c:v>
                </c:pt>
                <c:pt idx="13">
                  <c:v>1977</c:v>
                </c:pt>
                <c:pt idx="14">
                  <c:v>1978</c:v>
                </c:pt>
                <c:pt idx="15">
                  <c:v>1978</c:v>
                </c:pt>
                <c:pt idx="16">
                  <c:v>1979</c:v>
                </c:pt>
                <c:pt idx="17">
                  <c:v>1979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1984</c:v>
                </c:pt>
                <c:pt idx="27">
                  <c:v>1984</c:v>
                </c:pt>
                <c:pt idx="28">
                  <c:v>1985</c:v>
                </c:pt>
                <c:pt idx="29">
                  <c:v>1985</c:v>
                </c:pt>
                <c:pt idx="30">
                  <c:v>1986</c:v>
                </c:pt>
                <c:pt idx="31">
                  <c:v>1986</c:v>
                </c:pt>
                <c:pt idx="32">
                  <c:v>1987</c:v>
                </c:pt>
                <c:pt idx="33">
                  <c:v>1987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1990</c:v>
                </c:pt>
                <c:pt idx="39">
                  <c:v>1990</c:v>
                </c:pt>
                <c:pt idx="40">
                  <c:v>1991</c:v>
                </c:pt>
                <c:pt idx="41">
                  <c:v>1991</c:v>
                </c:pt>
                <c:pt idx="42">
                  <c:v>1992</c:v>
                </c:pt>
                <c:pt idx="43">
                  <c:v>1992</c:v>
                </c:pt>
                <c:pt idx="44">
                  <c:v>1993</c:v>
                </c:pt>
                <c:pt idx="45">
                  <c:v>1993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1996</c:v>
                </c:pt>
                <c:pt idx="51">
                  <c:v>1996</c:v>
                </c:pt>
                <c:pt idx="52">
                  <c:v>1997</c:v>
                </c:pt>
                <c:pt idx="53">
                  <c:v>1997</c:v>
                </c:pt>
                <c:pt idx="54">
                  <c:v>1998</c:v>
                </c:pt>
                <c:pt idx="55">
                  <c:v>1998</c:v>
                </c:pt>
                <c:pt idx="56">
                  <c:v>1999</c:v>
                </c:pt>
                <c:pt idx="57">
                  <c:v>1999</c:v>
                </c:pt>
                <c:pt idx="58">
                  <c:v>2000</c:v>
                </c:pt>
                <c:pt idx="59">
                  <c:v>2000</c:v>
                </c:pt>
                <c:pt idx="60">
                  <c:v>2001</c:v>
                </c:pt>
                <c:pt idx="61">
                  <c:v>2001</c:v>
                </c:pt>
                <c:pt idx="62">
                  <c:v>2002</c:v>
                </c:pt>
                <c:pt idx="63">
                  <c:v>2002</c:v>
                </c:pt>
                <c:pt idx="64">
                  <c:v>2003</c:v>
                </c:pt>
                <c:pt idx="65">
                  <c:v>2003</c:v>
                </c:pt>
                <c:pt idx="66">
                  <c:v>2004</c:v>
                </c:pt>
                <c:pt idx="67">
                  <c:v>2004</c:v>
                </c:pt>
                <c:pt idx="68">
                  <c:v>2005</c:v>
                </c:pt>
                <c:pt idx="69">
                  <c:v>2005</c:v>
                </c:pt>
                <c:pt idx="70">
                  <c:v>2006</c:v>
                </c:pt>
                <c:pt idx="71">
                  <c:v>2006</c:v>
                </c:pt>
              </c:numCache>
            </c:numRef>
          </c:cat>
          <c:val>
            <c:numRef>
              <c:f>'data 08'!$B$5:$B$76</c:f>
              <c:numCache>
                <c:ptCount val="72"/>
                <c:pt idx="0">
                  <c:v>3.929312363066928</c:v>
                </c:pt>
                <c:pt idx="1">
                  <c:v>3.4372696609240805</c:v>
                </c:pt>
                <c:pt idx="2">
                  <c:v>3.5386023767408847</c:v>
                </c:pt>
                <c:pt idx="3">
                  <c:v>3.5371790891187915</c:v>
                </c:pt>
                <c:pt idx="4">
                  <c:v>4.15076989510621</c:v>
                </c:pt>
                <c:pt idx="5">
                  <c:v>5.559861780174469</c:v>
                </c:pt>
                <c:pt idx="6">
                  <c:v>6.639262140988245</c:v>
                </c:pt>
                <c:pt idx="7">
                  <c:v>7.651641532459963</c:v>
                </c:pt>
                <c:pt idx="8">
                  <c:v>5.431023627261178</c:v>
                </c:pt>
                <c:pt idx="9">
                  <c:v>5.968358250146033</c:v>
                </c:pt>
                <c:pt idx="10">
                  <c:v>5.734507709855952</c:v>
                </c:pt>
                <c:pt idx="11">
                  <c:v>5.313925663694952</c:v>
                </c:pt>
                <c:pt idx="12">
                  <c:v>6.014902279436951</c:v>
                </c:pt>
                <c:pt idx="13">
                  <c:v>5.94017791514887</c:v>
                </c:pt>
                <c:pt idx="14">
                  <c:v>6.589696143607693</c:v>
                </c:pt>
                <c:pt idx="15">
                  <c:v>7.3351429934156664</c:v>
                </c:pt>
                <c:pt idx="16">
                  <c:v>7.833054221727864</c:v>
                </c:pt>
                <c:pt idx="17">
                  <c:v>8.512234528733886</c:v>
                </c:pt>
                <c:pt idx="18">
                  <c:v>9.517240815643424</c:v>
                </c:pt>
                <c:pt idx="19">
                  <c:v>9.744334020795309</c:v>
                </c:pt>
                <c:pt idx="20">
                  <c:v>8.473848555144524</c:v>
                </c:pt>
                <c:pt idx="21">
                  <c:v>7.399813134972066</c:v>
                </c:pt>
                <c:pt idx="22">
                  <c:v>5.930156635029626</c:v>
                </c:pt>
                <c:pt idx="23">
                  <c:v>5.1456247686958445</c:v>
                </c:pt>
                <c:pt idx="24">
                  <c:v>4.744672869741984</c:v>
                </c:pt>
                <c:pt idx="25">
                  <c:v>5.2173331490099395</c:v>
                </c:pt>
                <c:pt idx="26">
                  <c:v>5.285776861183145</c:v>
                </c:pt>
                <c:pt idx="27">
                  <c:v>4.523628414179126</c:v>
                </c:pt>
                <c:pt idx="28">
                  <c:v>4.000082587936826</c:v>
                </c:pt>
                <c:pt idx="29">
                  <c:v>3.6579455541177364</c:v>
                </c:pt>
                <c:pt idx="30">
                  <c:v>2.957938752299949</c:v>
                </c:pt>
                <c:pt idx="31">
                  <c:v>3.051212327456887</c:v>
                </c:pt>
                <c:pt idx="32">
                  <c:v>4.067922798727075</c:v>
                </c:pt>
                <c:pt idx="33">
                  <c:v>3.6371990899784157</c:v>
                </c:pt>
                <c:pt idx="34">
                  <c:v>4.027979064341292</c:v>
                </c:pt>
                <c:pt idx="35">
                  <c:v>4.3871178951114365</c:v>
                </c:pt>
                <c:pt idx="36">
                  <c:v>4.5926744067126934</c:v>
                </c:pt>
                <c:pt idx="37">
                  <c:v>4.139604601575808</c:v>
                </c:pt>
                <c:pt idx="38">
                  <c:v>4.009125852593032</c:v>
                </c:pt>
                <c:pt idx="39">
                  <c:v>4.226103807885817</c:v>
                </c:pt>
                <c:pt idx="40">
                  <c:v>3.5849947133098636</c:v>
                </c:pt>
                <c:pt idx="41">
                  <c:v>3.0940177440195615</c:v>
                </c:pt>
                <c:pt idx="42">
                  <c:v>3.168378363888835</c:v>
                </c:pt>
                <c:pt idx="43">
                  <c:v>2.9461141383474887</c:v>
                </c:pt>
                <c:pt idx="44">
                  <c:v>2.8923716705236746</c:v>
                </c:pt>
                <c:pt idx="45">
                  <c:v>2.6274388385783665</c:v>
                </c:pt>
                <c:pt idx="46">
                  <c:v>2.749850851525415</c:v>
                </c:pt>
                <c:pt idx="47">
                  <c:v>3.0023696341655137</c:v>
                </c:pt>
                <c:pt idx="48">
                  <c:v>2.996493466641903</c:v>
                </c:pt>
                <c:pt idx="49">
                  <c:v>2.2035268950276077</c:v>
                </c:pt>
                <c:pt idx="50">
                  <c:v>2.545153076767126</c:v>
                </c:pt>
                <c:pt idx="51">
                  <c:v>2.349609893567317</c:v>
                </c:pt>
                <c:pt idx="52">
                  <c:v>2.449546245868417</c:v>
                </c:pt>
                <c:pt idx="53">
                  <c:v>2.125169035147878</c:v>
                </c:pt>
                <c:pt idx="54">
                  <c:v>1.9057654619421882</c:v>
                </c:pt>
                <c:pt idx="55">
                  <c:v>1.6584377283897167</c:v>
                </c:pt>
                <c:pt idx="56">
                  <c:v>1.8896448917886222</c:v>
                </c:pt>
                <c:pt idx="57">
                  <c:v>1.6844129914149297</c:v>
                </c:pt>
                <c:pt idx="58">
                  <c:v>2.185210190130271</c:v>
                </c:pt>
                <c:pt idx="59">
                  <c:v>2.229788671366495</c:v>
                </c:pt>
                <c:pt idx="60">
                  <c:v>2.2433652251675484</c:v>
                </c:pt>
                <c:pt idx="61">
                  <c:v>1.731986301803734</c:v>
                </c:pt>
                <c:pt idx="62">
                  <c:v>1.8862310787878478</c:v>
                </c:pt>
                <c:pt idx="63">
                  <c:v>1.8644108827991834</c:v>
                </c:pt>
                <c:pt idx="64">
                  <c:v>1.8315132335849915</c:v>
                </c:pt>
                <c:pt idx="65">
                  <c:v>1.485888512439959</c:v>
                </c:pt>
                <c:pt idx="66">
                  <c:v>1.7681860609087385</c:v>
                </c:pt>
                <c:pt idx="67">
                  <c:v>2.014329922529301</c:v>
                </c:pt>
                <c:pt idx="68">
                  <c:v>2.2776949195825846</c:v>
                </c:pt>
                <c:pt idx="69">
                  <c:v>2.2981986321858994</c:v>
                </c:pt>
                <c:pt idx="70">
                  <c:v>2.2345237914509486</c:v>
                </c:pt>
                <c:pt idx="71">
                  <c:v>2.2210706028203298</c:v>
                </c:pt>
              </c:numCache>
            </c:numRef>
          </c:val>
          <c:smooth val="0"/>
        </c:ser>
        <c:ser>
          <c:idx val="1"/>
          <c:order val="1"/>
          <c:tx>
            <c:v>Actual:  Latest Available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data!$E$5:$E$76</c:f>
              <c:numCache>
                <c:ptCount val="72"/>
                <c:pt idx="0">
                  <c:v>1971</c:v>
                </c:pt>
                <c:pt idx="1">
                  <c:v>1971</c:v>
                </c:pt>
                <c:pt idx="2">
                  <c:v>1972</c:v>
                </c:pt>
                <c:pt idx="3">
                  <c:v>1972</c:v>
                </c:pt>
                <c:pt idx="4">
                  <c:v>1973</c:v>
                </c:pt>
                <c:pt idx="5">
                  <c:v>1973</c:v>
                </c:pt>
                <c:pt idx="6">
                  <c:v>1974</c:v>
                </c:pt>
                <c:pt idx="7">
                  <c:v>1974</c:v>
                </c:pt>
                <c:pt idx="8">
                  <c:v>1975</c:v>
                </c:pt>
                <c:pt idx="9">
                  <c:v>1975</c:v>
                </c:pt>
                <c:pt idx="10">
                  <c:v>1976</c:v>
                </c:pt>
                <c:pt idx="11">
                  <c:v>1976</c:v>
                </c:pt>
                <c:pt idx="12">
                  <c:v>1977</c:v>
                </c:pt>
                <c:pt idx="13">
                  <c:v>1977</c:v>
                </c:pt>
                <c:pt idx="14">
                  <c:v>1978</c:v>
                </c:pt>
                <c:pt idx="15">
                  <c:v>1978</c:v>
                </c:pt>
                <c:pt idx="16">
                  <c:v>1979</c:v>
                </c:pt>
                <c:pt idx="17">
                  <c:v>1979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1984</c:v>
                </c:pt>
                <c:pt idx="27">
                  <c:v>1984</c:v>
                </c:pt>
                <c:pt idx="28">
                  <c:v>1985</c:v>
                </c:pt>
                <c:pt idx="29">
                  <c:v>1985</c:v>
                </c:pt>
                <c:pt idx="30">
                  <c:v>1986</c:v>
                </c:pt>
                <c:pt idx="31">
                  <c:v>1986</c:v>
                </c:pt>
                <c:pt idx="32">
                  <c:v>1987</c:v>
                </c:pt>
                <c:pt idx="33">
                  <c:v>1987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1990</c:v>
                </c:pt>
                <c:pt idx="39">
                  <c:v>1990</c:v>
                </c:pt>
                <c:pt idx="40">
                  <c:v>1991</c:v>
                </c:pt>
                <c:pt idx="41">
                  <c:v>1991</c:v>
                </c:pt>
                <c:pt idx="42">
                  <c:v>1992</c:v>
                </c:pt>
                <c:pt idx="43">
                  <c:v>1992</c:v>
                </c:pt>
                <c:pt idx="44">
                  <c:v>1993</c:v>
                </c:pt>
                <c:pt idx="45">
                  <c:v>1993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1996</c:v>
                </c:pt>
                <c:pt idx="51">
                  <c:v>1996</c:v>
                </c:pt>
                <c:pt idx="52">
                  <c:v>1997</c:v>
                </c:pt>
                <c:pt idx="53">
                  <c:v>1997</c:v>
                </c:pt>
                <c:pt idx="54">
                  <c:v>1998</c:v>
                </c:pt>
                <c:pt idx="55">
                  <c:v>1998</c:v>
                </c:pt>
                <c:pt idx="56">
                  <c:v>1999</c:v>
                </c:pt>
                <c:pt idx="57">
                  <c:v>1999</c:v>
                </c:pt>
                <c:pt idx="58">
                  <c:v>2000</c:v>
                </c:pt>
                <c:pt idx="59">
                  <c:v>2000</c:v>
                </c:pt>
                <c:pt idx="60">
                  <c:v>2001</c:v>
                </c:pt>
                <c:pt idx="61">
                  <c:v>2001</c:v>
                </c:pt>
                <c:pt idx="62">
                  <c:v>2002</c:v>
                </c:pt>
                <c:pt idx="63">
                  <c:v>2002</c:v>
                </c:pt>
                <c:pt idx="64">
                  <c:v>2003</c:v>
                </c:pt>
                <c:pt idx="65">
                  <c:v>2003</c:v>
                </c:pt>
                <c:pt idx="66">
                  <c:v>2004</c:v>
                </c:pt>
                <c:pt idx="67">
                  <c:v>2004</c:v>
                </c:pt>
                <c:pt idx="68">
                  <c:v>2005</c:v>
                </c:pt>
                <c:pt idx="69">
                  <c:v>2005</c:v>
                </c:pt>
                <c:pt idx="70">
                  <c:v>2006</c:v>
                </c:pt>
                <c:pt idx="71">
                  <c:v>2006</c:v>
                </c:pt>
              </c:numCache>
            </c:numRef>
          </c:cat>
          <c:val>
            <c:numRef>
              <c:f>'data 08'!$H$5:$H$76</c:f>
              <c:numCache>
                <c:ptCount val="72"/>
                <c:pt idx="0">
                  <c:v>5.487354461993</c:v>
                </c:pt>
                <c:pt idx="1">
                  <c:v>5.234216585902</c:v>
                </c:pt>
                <c:pt idx="2">
                  <c:v>5.795934795734</c:v>
                </c:pt>
                <c:pt idx="3">
                  <c:v>8.059080095163</c:v>
                </c:pt>
                <c:pt idx="4">
                  <c:v>9.943593875907</c:v>
                </c:pt>
                <c:pt idx="5">
                  <c:v>12.732136746819</c:v>
                </c:pt>
                <c:pt idx="6">
                  <c:v>12.738605375925</c:v>
                </c:pt>
                <c:pt idx="7">
                  <c:v>10.9231031737</c:v>
                </c:pt>
                <c:pt idx="8">
                  <c:v>7.522183563935</c:v>
                </c:pt>
                <c:pt idx="9">
                  <c:v>7.233065442021</c:v>
                </c:pt>
                <c:pt idx="10">
                  <c:v>7.628730066171</c:v>
                </c:pt>
                <c:pt idx="11">
                  <c:v>8.30837767603</c:v>
                </c:pt>
                <c:pt idx="12">
                  <c:v>8.542160312104</c:v>
                </c:pt>
                <c:pt idx="13">
                  <c:v>9.382842271587</c:v>
                </c:pt>
                <c:pt idx="14">
                  <c:v>10.336457420268</c:v>
                </c:pt>
                <c:pt idx="15">
                  <c:v>10.740684542518</c:v>
                </c:pt>
                <c:pt idx="16">
                  <c:v>11.335517119072</c:v>
                </c:pt>
                <c:pt idx="17">
                  <c:v>11.98155762245</c:v>
                </c:pt>
                <c:pt idx="18">
                  <c:v>12.206707655768</c:v>
                </c:pt>
                <c:pt idx="19">
                  <c:v>11.236531554643</c:v>
                </c:pt>
                <c:pt idx="20">
                  <c:v>8.275718305944</c:v>
                </c:pt>
                <c:pt idx="21">
                  <c:v>7.048155411408</c:v>
                </c:pt>
                <c:pt idx="22">
                  <c:v>5.389600896642</c:v>
                </c:pt>
                <c:pt idx="23">
                  <c:v>4.473596759135</c:v>
                </c:pt>
                <c:pt idx="24">
                  <c:v>4.697809448403</c:v>
                </c:pt>
                <c:pt idx="25">
                  <c:v>4.348356778859</c:v>
                </c:pt>
                <c:pt idx="26">
                  <c:v>4.045602800802</c:v>
                </c:pt>
                <c:pt idx="27">
                  <c:v>3.397608436659</c:v>
                </c:pt>
                <c:pt idx="28">
                  <c:v>2.632263660017</c:v>
                </c:pt>
                <c:pt idx="29">
                  <c:v>2.982426011792</c:v>
                </c:pt>
                <c:pt idx="30">
                  <c:v>3.175771299179</c:v>
                </c:pt>
                <c:pt idx="31">
                  <c:v>3.488909103632</c:v>
                </c:pt>
                <c:pt idx="32">
                  <c:v>3.836500537827</c:v>
                </c:pt>
                <c:pt idx="33">
                  <c:v>4.541865214432</c:v>
                </c:pt>
                <c:pt idx="34">
                  <c:v>5.066788262432</c:v>
                </c:pt>
                <c:pt idx="35">
                  <c:v>4.272887185277</c:v>
                </c:pt>
                <c:pt idx="36">
                  <c:v>4.817755322988</c:v>
                </c:pt>
                <c:pt idx="37">
                  <c:v>4.785016410477</c:v>
                </c:pt>
                <c:pt idx="38">
                  <c:v>4.733234646531</c:v>
                </c:pt>
                <c:pt idx="39">
                  <c:v>3.835325947863</c:v>
                </c:pt>
                <c:pt idx="40">
                  <c:v>3.047978771724</c:v>
                </c:pt>
                <c:pt idx="41">
                  <c:v>2.67777096211</c:v>
                </c:pt>
                <c:pt idx="42">
                  <c:v>2.842618286967</c:v>
                </c:pt>
                <c:pt idx="43">
                  <c:v>2.821439708039</c:v>
                </c:pt>
                <c:pt idx="44">
                  <c:v>2.565856216302</c:v>
                </c:pt>
                <c:pt idx="45">
                  <c:v>2.662558268152</c:v>
                </c:pt>
                <c:pt idx="46">
                  <c:v>2.559208910913</c:v>
                </c:pt>
                <c:pt idx="47">
                  <c:v>2.440209886772</c:v>
                </c:pt>
                <c:pt idx="48">
                  <c:v>2.251130480372</c:v>
                </c:pt>
                <c:pt idx="49">
                  <c:v>2.355847899351</c:v>
                </c:pt>
                <c:pt idx="50">
                  <c:v>2.131787099955</c:v>
                </c:pt>
                <c:pt idx="51">
                  <c:v>1.913590746726</c:v>
                </c:pt>
                <c:pt idx="52">
                  <c:v>1.391068100207</c:v>
                </c:pt>
                <c:pt idx="53">
                  <c:v>1.423472645252</c:v>
                </c:pt>
                <c:pt idx="54">
                  <c:v>1.670204795205</c:v>
                </c:pt>
                <c:pt idx="55">
                  <c:v>1.91989236183</c:v>
                </c:pt>
                <c:pt idx="56">
                  <c:v>2.576227974587</c:v>
                </c:pt>
                <c:pt idx="57">
                  <c:v>2.718777417314</c:v>
                </c:pt>
                <c:pt idx="58">
                  <c:v>3.019377190509</c:v>
                </c:pt>
                <c:pt idx="59">
                  <c:v>2.874073482906</c:v>
                </c:pt>
                <c:pt idx="60">
                  <c:v>2.400819647906</c:v>
                </c:pt>
                <c:pt idx="61">
                  <c:v>2.177427208102</c:v>
                </c:pt>
                <c:pt idx="62">
                  <c:v>2.436433517136</c:v>
                </c:pt>
                <c:pt idx="63">
                  <c:v>2.737980009008</c:v>
                </c:pt>
                <c:pt idx="64">
                  <c:v>3.256038281856</c:v>
                </c:pt>
                <c:pt idx="65">
                  <c:v>3.808996773467</c:v>
                </c:pt>
                <c:pt idx="66">
                  <c:v>3.951747088186</c:v>
                </c:pt>
                <c:pt idx="67">
                  <c:v>4.180972069176</c:v>
                </c:pt>
                <c:pt idx="68">
                  <c:v>4.120989753457</c:v>
                </c:pt>
                <c:pt idx="69">
                  <c:v>3.619227310398</c:v>
                </c:pt>
                <c:pt idx="70">
                  <c:v>3.609476175203</c:v>
                </c:pt>
                <c:pt idx="71">
                  <c:v>3.047936426557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data!$F$3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data!$E$5:$E$76</c:f>
              <c:numCache>
                <c:ptCount val="72"/>
                <c:pt idx="0">
                  <c:v>1971</c:v>
                </c:pt>
                <c:pt idx="1">
                  <c:v>1971</c:v>
                </c:pt>
                <c:pt idx="2">
                  <c:v>1972</c:v>
                </c:pt>
                <c:pt idx="3">
                  <c:v>1972</c:v>
                </c:pt>
                <c:pt idx="4">
                  <c:v>1973</c:v>
                </c:pt>
                <c:pt idx="5">
                  <c:v>1973</c:v>
                </c:pt>
                <c:pt idx="6">
                  <c:v>1974</c:v>
                </c:pt>
                <c:pt idx="7">
                  <c:v>1974</c:v>
                </c:pt>
                <c:pt idx="8">
                  <c:v>1975</c:v>
                </c:pt>
                <c:pt idx="9">
                  <c:v>1975</c:v>
                </c:pt>
                <c:pt idx="10">
                  <c:v>1976</c:v>
                </c:pt>
                <c:pt idx="11">
                  <c:v>1976</c:v>
                </c:pt>
                <c:pt idx="12">
                  <c:v>1977</c:v>
                </c:pt>
                <c:pt idx="13">
                  <c:v>1977</c:v>
                </c:pt>
                <c:pt idx="14">
                  <c:v>1978</c:v>
                </c:pt>
                <c:pt idx="15">
                  <c:v>1978</c:v>
                </c:pt>
                <c:pt idx="16">
                  <c:v>1979</c:v>
                </c:pt>
                <c:pt idx="17">
                  <c:v>1979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1984</c:v>
                </c:pt>
                <c:pt idx="27">
                  <c:v>1984</c:v>
                </c:pt>
                <c:pt idx="28">
                  <c:v>1985</c:v>
                </c:pt>
                <c:pt idx="29">
                  <c:v>1985</c:v>
                </c:pt>
                <c:pt idx="30">
                  <c:v>1986</c:v>
                </c:pt>
                <c:pt idx="31">
                  <c:v>1986</c:v>
                </c:pt>
                <c:pt idx="32">
                  <c:v>1987</c:v>
                </c:pt>
                <c:pt idx="33">
                  <c:v>1987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1990</c:v>
                </c:pt>
                <c:pt idx="39">
                  <c:v>1990</c:v>
                </c:pt>
                <c:pt idx="40">
                  <c:v>1991</c:v>
                </c:pt>
                <c:pt idx="41">
                  <c:v>1991</c:v>
                </c:pt>
                <c:pt idx="42">
                  <c:v>1992</c:v>
                </c:pt>
                <c:pt idx="43">
                  <c:v>1992</c:v>
                </c:pt>
                <c:pt idx="44">
                  <c:v>1993</c:v>
                </c:pt>
                <c:pt idx="45">
                  <c:v>1993</c:v>
                </c:pt>
                <c:pt idx="46">
                  <c:v>1994</c:v>
                </c:pt>
                <c:pt idx="47">
                  <c:v>1994</c:v>
                </c:pt>
                <c:pt idx="48">
                  <c:v>1995</c:v>
                </c:pt>
                <c:pt idx="49">
                  <c:v>1995</c:v>
                </c:pt>
                <c:pt idx="50">
                  <c:v>1996</c:v>
                </c:pt>
                <c:pt idx="51">
                  <c:v>1996</c:v>
                </c:pt>
                <c:pt idx="52">
                  <c:v>1997</c:v>
                </c:pt>
                <c:pt idx="53">
                  <c:v>1997</c:v>
                </c:pt>
                <c:pt idx="54">
                  <c:v>1998</c:v>
                </c:pt>
                <c:pt idx="55">
                  <c:v>1998</c:v>
                </c:pt>
                <c:pt idx="56">
                  <c:v>1999</c:v>
                </c:pt>
                <c:pt idx="57">
                  <c:v>1999</c:v>
                </c:pt>
                <c:pt idx="58">
                  <c:v>2000</c:v>
                </c:pt>
                <c:pt idx="59">
                  <c:v>2000</c:v>
                </c:pt>
                <c:pt idx="60">
                  <c:v>2001</c:v>
                </c:pt>
                <c:pt idx="61">
                  <c:v>2001</c:v>
                </c:pt>
                <c:pt idx="62">
                  <c:v>2002</c:v>
                </c:pt>
                <c:pt idx="63">
                  <c:v>2002</c:v>
                </c:pt>
                <c:pt idx="64">
                  <c:v>2003</c:v>
                </c:pt>
                <c:pt idx="65">
                  <c:v>2003</c:v>
                </c:pt>
                <c:pt idx="66">
                  <c:v>2004</c:v>
                </c:pt>
                <c:pt idx="67">
                  <c:v>2004</c:v>
                </c:pt>
                <c:pt idx="68">
                  <c:v>2005</c:v>
                </c:pt>
                <c:pt idx="69">
                  <c:v>2005</c:v>
                </c:pt>
                <c:pt idx="70">
                  <c:v>2006</c:v>
                </c:pt>
                <c:pt idx="71">
                  <c:v>2006</c:v>
                </c:pt>
              </c:numCache>
            </c:numRef>
          </c:cat>
          <c:val>
            <c:numRef>
              <c:f>'data 08'!$F$5:$F$76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65845762"/>
        <c:axId val="55740947"/>
      </c:lineChart>
      <c:catAx>
        <c:axId val="6584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0947"/>
        <c:crossesAt val="-2"/>
        <c:auto val="1"/>
        <c:lblOffset val="100"/>
        <c:tickLblSkip val="10"/>
        <c:tickMarkSkip val="10"/>
        <c:noMultiLvlLbl val="0"/>
      </c:catAx>
      <c:valAx>
        <c:axId val="55740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5, panel c 
Forecasts Versus One-Quarter Later Actuals
Livingston Survey: 1971:H1 to 2006:H1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08'!$B$5:$B$76</c:f>
              <c:numCache>
                <c:ptCount val="72"/>
                <c:pt idx="0">
                  <c:v>3.929312363066928</c:v>
                </c:pt>
                <c:pt idx="1">
                  <c:v>3.4372696609240805</c:v>
                </c:pt>
                <c:pt idx="2">
                  <c:v>3.5386023767408847</c:v>
                </c:pt>
                <c:pt idx="3">
                  <c:v>3.5371790891187915</c:v>
                </c:pt>
                <c:pt idx="4">
                  <c:v>4.15076989510621</c:v>
                </c:pt>
                <c:pt idx="5">
                  <c:v>5.559861780174469</c:v>
                </c:pt>
                <c:pt idx="6">
                  <c:v>6.639262140988245</c:v>
                </c:pt>
                <c:pt idx="7">
                  <c:v>7.651641532459963</c:v>
                </c:pt>
                <c:pt idx="8">
                  <c:v>5.431023627261178</c:v>
                </c:pt>
                <c:pt idx="9">
                  <c:v>5.968358250146033</c:v>
                </c:pt>
                <c:pt idx="10">
                  <c:v>5.734507709855952</c:v>
                </c:pt>
                <c:pt idx="11">
                  <c:v>5.313925663694952</c:v>
                </c:pt>
                <c:pt idx="12">
                  <c:v>6.014902279436951</c:v>
                </c:pt>
                <c:pt idx="13">
                  <c:v>5.94017791514887</c:v>
                </c:pt>
                <c:pt idx="14">
                  <c:v>6.589696143607693</c:v>
                </c:pt>
                <c:pt idx="15">
                  <c:v>7.3351429934156664</c:v>
                </c:pt>
                <c:pt idx="16">
                  <c:v>7.833054221727864</c:v>
                </c:pt>
                <c:pt idx="17">
                  <c:v>8.512234528733886</c:v>
                </c:pt>
                <c:pt idx="18">
                  <c:v>9.517240815643424</c:v>
                </c:pt>
                <c:pt idx="19">
                  <c:v>9.744334020795309</c:v>
                </c:pt>
                <c:pt idx="20">
                  <c:v>8.473848555144524</c:v>
                </c:pt>
                <c:pt idx="21">
                  <c:v>7.399813134972066</c:v>
                </c:pt>
                <c:pt idx="22">
                  <c:v>5.930156635029626</c:v>
                </c:pt>
                <c:pt idx="23">
                  <c:v>5.1456247686958445</c:v>
                </c:pt>
                <c:pt idx="24">
                  <c:v>4.744672869741984</c:v>
                </c:pt>
                <c:pt idx="25">
                  <c:v>5.2173331490099395</c:v>
                </c:pt>
                <c:pt idx="26">
                  <c:v>5.285776861183145</c:v>
                </c:pt>
                <c:pt idx="27">
                  <c:v>4.523628414179126</c:v>
                </c:pt>
                <c:pt idx="28">
                  <c:v>4.000082587936826</c:v>
                </c:pt>
                <c:pt idx="29">
                  <c:v>3.6579455541177364</c:v>
                </c:pt>
                <c:pt idx="30">
                  <c:v>2.957938752299949</c:v>
                </c:pt>
                <c:pt idx="31">
                  <c:v>3.051212327456887</c:v>
                </c:pt>
                <c:pt idx="32">
                  <c:v>4.067922798727075</c:v>
                </c:pt>
                <c:pt idx="33">
                  <c:v>3.6371990899784157</c:v>
                </c:pt>
                <c:pt idx="34">
                  <c:v>4.027979064341292</c:v>
                </c:pt>
                <c:pt idx="35">
                  <c:v>4.3871178951114365</c:v>
                </c:pt>
                <c:pt idx="36">
                  <c:v>4.5926744067126934</c:v>
                </c:pt>
                <c:pt idx="37">
                  <c:v>4.139604601575808</c:v>
                </c:pt>
                <c:pt idx="38">
                  <c:v>4.009125852593032</c:v>
                </c:pt>
                <c:pt idx="39">
                  <c:v>4.226103807885817</c:v>
                </c:pt>
                <c:pt idx="40">
                  <c:v>3.5849947133098636</c:v>
                </c:pt>
                <c:pt idx="41">
                  <c:v>3.0940177440195615</c:v>
                </c:pt>
                <c:pt idx="42">
                  <c:v>3.168378363888835</c:v>
                </c:pt>
                <c:pt idx="43">
                  <c:v>2.9461141383474887</c:v>
                </c:pt>
                <c:pt idx="44">
                  <c:v>2.8923716705236746</c:v>
                </c:pt>
                <c:pt idx="45">
                  <c:v>2.6274388385783665</c:v>
                </c:pt>
                <c:pt idx="46">
                  <c:v>2.749850851525415</c:v>
                </c:pt>
                <c:pt idx="47">
                  <c:v>3.0023696341655137</c:v>
                </c:pt>
                <c:pt idx="48">
                  <c:v>2.996493466641903</c:v>
                </c:pt>
                <c:pt idx="49">
                  <c:v>2.2035268950276077</c:v>
                </c:pt>
                <c:pt idx="50">
                  <c:v>2.545153076767126</c:v>
                </c:pt>
                <c:pt idx="51">
                  <c:v>2.349609893567317</c:v>
                </c:pt>
                <c:pt idx="52">
                  <c:v>2.449546245868417</c:v>
                </c:pt>
                <c:pt idx="53">
                  <c:v>2.125169035147878</c:v>
                </c:pt>
                <c:pt idx="54">
                  <c:v>1.9057654619421882</c:v>
                </c:pt>
                <c:pt idx="55">
                  <c:v>1.6584377283897167</c:v>
                </c:pt>
                <c:pt idx="56">
                  <c:v>1.8896448917886222</c:v>
                </c:pt>
                <c:pt idx="57">
                  <c:v>1.6844129914149297</c:v>
                </c:pt>
                <c:pt idx="58">
                  <c:v>2.185210190130271</c:v>
                </c:pt>
                <c:pt idx="59">
                  <c:v>2.229788671366495</c:v>
                </c:pt>
                <c:pt idx="60">
                  <c:v>2.2433652251675484</c:v>
                </c:pt>
                <c:pt idx="61">
                  <c:v>1.731986301803734</c:v>
                </c:pt>
                <c:pt idx="62">
                  <c:v>1.8862310787878478</c:v>
                </c:pt>
                <c:pt idx="63">
                  <c:v>1.8644108827991834</c:v>
                </c:pt>
                <c:pt idx="64">
                  <c:v>1.8315132335849915</c:v>
                </c:pt>
                <c:pt idx="65">
                  <c:v>1.485888512439959</c:v>
                </c:pt>
                <c:pt idx="66">
                  <c:v>1.7681860609087385</c:v>
                </c:pt>
                <c:pt idx="67">
                  <c:v>2.014329922529301</c:v>
                </c:pt>
                <c:pt idx="68">
                  <c:v>2.2776949195825846</c:v>
                </c:pt>
                <c:pt idx="69">
                  <c:v>2.2981986321858994</c:v>
                </c:pt>
                <c:pt idx="70">
                  <c:v>2.2345237914509486</c:v>
                </c:pt>
                <c:pt idx="71">
                  <c:v>2.2210706028203298</c:v>
                </c:pt>
              </c:numCache>
            </c:numRef>
          </c:xVal>
          <c:yVal>
            <c:numRef>
              <c:f>'data 08'!$I$5:$I$76</c:f>
              <c:numCache>
                <c:ptCount val="72"/>
                <c:pt idx="0">
                  <c:v>3.147215414738</c:v>
                </c:pt>
                <c:pt idx="1">
                  <c:v>2.735766685667</c:v>
                </c:pt>
                <c:pt idx="2">
                  <c:v>4.179160744979</c:v>
                </c:pt>
                <c:pt idx="3">
                  <c:v>6.47367153408</c:v>
                </c:pt>
                <c:pt idx="4">
                  <c:v>9.149734856525</c:v>
                </c:pt>
                <c:pt idx="5">
                  <c:v>11.304206073709</c:v>
                </c:pt>
                <c:pt idx="6">
                  <c:v>9.794051212635</c:v>
                </c:pt>
                <c:pt idx="7">
                  <c:v>7.829362486152</c:v>
                </c:pt>
                <c:pt idx="8">
                  <c:v>5.358580241775</c:v>
                </c:pt>
                <c:pt idx="9">
                  <c:v>5.107359535363</c:v>
                </c:pt>
                <c:pt idx="10">
                  <c:v>5.473303186378</c:v>
                </c:pt>
                <c:pt idx="11">
                  <c:v>5.710513459218</c:v>
                </c:pt>
                <c:pt idx="12">
                  <c:v>7.289344683504</c:v>
                </c:pt>
                <c:pt idx="13">
                  <c:v>7.737836864146</c:v>
                </c:pt>
                <c:pt idx="14">
                  <c:v>9.018083081934</c:v>
                </c:pt>
                <c:pt idx="15">
                  <c:v>8.832426148614</c:v>
                </c:pt>
                <c:pt idx="16">
                  <c:v>9.269058094391</c:v>
                </c:pt>
                <c:pt idx="17">
                  <c:v>9.425570484744</c:v>
                </c:pt>
                <c:pt idx="18">
                  <c:v>9.163128008063</c:v>
                </c:pt>
                <c:pt idx="19">
                  <c:v>9.237781807229</c:v>
                </c:pt>
                <c:pt idx="20">
                  <c:v>6.671035513429</c:v>
                </c:pt>
                <c:pt idx="21">
                  <c:v>5.257095465911</c:v>
                </c:pt>
                <c:pt idx="22">
                  <c:v>4.379132345659</c:v>
                </c:pt>
                <c:pt idx="23">
                  <c:v>4.013483251083</c:v>
                </c:pt>
                <c:pt idx="24">
                  <c:v>3.568368596952</c:v>
                </c:pt>
                <c:pt idx="25">
                  <c:v>3.769290574688</c:v>
                </c:pt>
                <c:pt idx="26">
                  <c:v>3.598640980744</c:v>
                </c:pt>
                <c:pt idx="27">
                  <c:v>3.264890510385</c:v>
                </c:pt>
                <c:pt idx="28">
                  <c:v>2.770180794028</c:v>
                </c:pt>
                <c:pt idx="29">
                  <c:v>2.411345565181</c:v>
                </c:pt>
                <c:pt idx="30">
                  <c:v>3.010565154024</c:v>
                </c:pt>
                <c:pt idx="31">
                  <c:v>2.770080551976</c:v>
                </c:pt>
                <c:pt idx="32">
                  <c:v>3.258850087034</c:v>
                </c:pt>
                <c:pt idx="33">
                  <c:v>3.892407606303</c:v>
                </c:pt>
                <c:pt idx="34">
                  <c:v>4.421556594843</c:v>
                </c:pt>
                <c:pt idx="35">
                  <c:v>3.961838700355</c:v>
                </c:pt>
                <c:pt idx="36">
                  <c:v>4.121987892657</c:v>
                </c:pt>
                <c:pt idx="37">
                  <c:v>3.908251013778</c:v>
                </c:pt>
                <c:pt idx="38">
                  <c:v>4.14872797992</c:v>
                </c:pt>
                <c:pt idx="39">
                  <c:v>3.016390461139</c:v>
                </c:pt>
                <c:pt idx="40">
                  <c:v>2.867766846611</c:v>
                </c:pt>
                <c:pt idx="41">
                  <c:v>2.442288828627</c:v>
                </c:pt>
                <c:pt idx="42">
                  <c:v>2.638849671918</c:v>
                </c:pt>
                <c:pt idx="43">
                  <c:v>2.408691177494</c:v>
                </c:pt>
                <c:pt idx="44">
                  <c:v>1.962854137193</c:v>
                </c:pt>
                <c:pt idx="45">
                  <c:v>2.061814472812</c:v>
                </c:pt>
                <c:pt idx="46">
                  <c:v>2.001399923401</c:v>
                </c:pt>
                <c:pt idx="47">
                  <c:v>2.501730783606</c:v>
                </c:pt>
                <c:pt idx="48">
                  <c:v>2.201034198003</c:v>
                </c:pt>
                <c:pt idx="49">
                  <c:v>2.095858011802</c:v>
                </c:pt>
                <c:pt idx="50">
                  <c:v>2.132817958688</c:v>
                </c:pt>
                <c:pt idx="51">
                  <c:v>1.790058768009</c:v>
                </c:pt>
                <c:pt idx="52">
                  <c:v>1.15544716091</c:v>
                </c:pt>
                <c:pt idx="53">
                  <c:v>0.931530648072</c:v>
                </c:pt>
                <c:pt idx="54">
                  <c:v>1.341377169682</c:v>
                </c:pt>
                <c:pt idx="55">
                  <c:v>1.437889490535</c:v>
                </c:pt>
                <c:pt idx="56">
                  <c:v>1.952094242255</c:v>
                </c:pt>
                <c:pt idx="57">
                  <c:v>2.1676566813</c:v>
                </c:pt>
                <c:pt idx="58">
                  <c:v>2.23005319588</c:v>
                </c:pt>
                <c:pt idx="59">
                  <c:v>1.85203630989</c:v>
                </c:pt>
                <c:pt idx="60">
                  <c:v>1.337730042101</c:v>
                </c:pt>
                <c:pt idx="61">
                  <c:v>0.966811117847</c:v>
                </c:pt>
                <c:pt idx="62">
                  <c:v>1.479026147154</c:v>
                </c:pt>
                <c:pt idx="63">
                  <c:v>1.646213824106</c:v>
                </c:pt>
                <c:pt idx="64">
                  <c:v>2.026553898994</c:v>
                </c:pt>
                <c:pt idx="65">
                  <c:v>2.255212707474</c:v>
                </c:pt>
                <c:pt idx="66">
                  <c:v>2.735657543799</c:v>
                </c:pt>
                <c:pt idx="67">
                  <c:v>3.032178940116</c:v>
                </c:pt>
                <c:pt idx="68">
                  <c:v>3.105340613911</c:v>
                </c:pt>
                <c:pt idx="69">
                  <c:v>2.67173265135</c:v>
                </c:pt>
                <c:pt idx="70">
                  <c:v>2.877305846789</c:v>
                </c:pt>
                <c:pt idx="71">
                  <c:v>0</c:v>
                </c:pt>
              </c:numCache>
            </c:numRef>
          </c:yVal>
          <c:smooth val="0"/>
        </c:ser>
        <c:axId val="34287734"/>
        <c:axId val="40154151"/>
      </c:scatterChart>
      <c:valAx>
        <c:axId val="34287734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154151"/>
        <c:crosses val="autoZero"/>
        <c:crossBetween val="midCat"/>
        <c:dispUnits/>
        <c:majorUnit val="5"/>
      </c:valAx>
      <c:valAx>
        <c:axId val="4015415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287734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5, panel a 
Forecasts Versus One-Quarter-Later Actuals
Livingston Survey: 1971:H1 to 1981:H2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data!$B$5:$B$26</c:f>
              <c:numCache>
                <c:ptCount val="22"/>
                <c:pt idx="0">
                  <c:v>3.929312363066928</c:v>
                </c:pt>
                <c:pt idx="1">
                  <c:v>3.4372696609240805</c:v>
                </c:pt>
                <c:pt idx="2">
                  <c:v>3.5386023767408847</c:v>
                </c:pt>
                <c:pt idx="3">
                  <c:v>3.5371790891187915</c:v>
                </c:pt>
                <c:pt idx="4">
                  <c:v>4.15076989510621</c:v>
                </c:pt>
                <c:pt idx="5">
                  <c:v>5.559861780174469</c:v>
                </c:pt>
                <c:pt idx="6">
                  <c:v>6.639262140988245</c:v>
                </c:pt>
                <c:pt idx="7">
                  <c:v>7.651641532459963</c:v>
                </c:pt>
                <c:pt idx="8">
                  <c:v>5.431023627261178</c:v>
                </c:pt>
                <c:pt idx="9">
                  <c:v>5.968358250146033</c:v>
                </c:pt>
                <c:pt idx="10">
                  <c:v>5.734507709855952</c:v>
                </c:pt>
                <c:pt idx="11">
                  <c:v>5.313925663694952</c:v>
                </c:pt>
                <c:pt idx="12">
                  <c:v>6.014902279436951</c:v>
                </c:pt>
                <c:pt idx="13">
                  <c:v>5.94017791514887</c:v>
                </c:pt>
                <c:pt idx="14">
                  <c:v>6.589696143607693</c:v>
                </c:pt>
                <c:pt idx="15">
                  <c:v>7.3351429934156664</c:v>
                </c:pt>
                <c:pt idx="16">
                  <c:v>7.833054221727864</c:v>
                </c:pt>
                <c:pt idx="17">
                  <c:v>8.512234528733886</c:v>
                </c:pt>
                <c:pt idx="18">
                  <c:v>9.517240815643424</c:v>
                </c:pt>
                <c:pt idx="19">
                  <c:v>9.744334020795309</c:v>
                </c:pt>
                <c:pt idx="20">
                  <c:v>8.473848555144524</c:v>
                </c:pt>
                <c:pt idx="21">
                  <c:v>7.399813134972066</c:v>
                </c:pt>
              </c:numCache>
            </c:numRef>
          </c:xVal>
          <c:yVal>
            <c:numRef>
              <c:f>data!$I$5:$I$26</c:f>
              <c:numCache>
                <c:ptCount val="22"/>
                <c:pt idx="0">
                  <c:v>3.949375654462</c:v>
                </c:pt>
                <c:pt idx="1">
                  <c:v>3.431323722571</c:v>
                </c:pt>
                <c:pt idx="2">
                  <c:v>5.250960571131</c:v>
                </c:pt>
                <c:pt idx="3">
                  <c:v>8.156540545676</c:v>
                </c:pt>
                <c:pt idx="4">
                  <c:v>11.565099304072</c:v>
                </c:pt>
                <c:pt idx="5">
                  <c:v>14.324542008424</c:v>
                </c:pt>
                <c:pt idx="6">
                  <c:v>12.388923813959</c:v>
                </c:pt>
                <c:pt idx="7">
                  <c:v>9.880669512549</c:v>
                </c:pt>
                <c:pt idx="8">
                  <c:v>6.742504165267</c:v>
                </c:pt>
                <c:pt idx="9">
                  <c:v>6.42444831893</c:v>
                </c:pt>
                <c:pt idx="10">
                  <c:v>6.887811276108</c:v>
                </c:pt>
                <c:pt idx="11">
                  <c:v>7.18838509459</c:v>
                </c:pt>
                <c:pt idx="12">
                  <c:v>9.193237028182</c:v>
                </c:pt>
                <c:pt idx="13">
                  <c:v>9.764098419021</c:v>
                </c:pt>
                <c:pt idx="14">
                  <c:v>11.396918316385</c:v>
                </c:pt>
                <c:pt idx="15">
                  <c:v>11.159833729151</c:v>
                </c:pt>
                <c:pt idx="16">
                  <c:v>11.717574794975</c:v>
                </c:pt>
                <c:pt idx="17">
                  <c:v>11.917635023487</c:v>
                </c:pt>
                <c:pt idx="18">
                  <c:v>11.582211475724</c:v>
                </c:pt>
                <c:pt idx="19">
                  <c:v>11.677604811859</c:v>
                </c:pt>
                <c:pt idx="20">
                  <c:v>8.407202853344</c:v>
                </c:pt>
                <c:pt idx="21">
                  <c:v>6.613997373675</c:v>
                </c:pt>
              </c:numCache>
            </c:numRef>
          </c:yVal>
          <c:smooth val="0"/>
        </c:ser>
        <c:axId val="25843040"/>
        <c:axId val="31260769"/>
      </c:scatterChart>
      <c:valAx>
        <c:axId val="2584304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260769"/>
        <c:crosses val="autoZero"/>
        <c:crossBetween val="midCat"/>
        <c:dispUnits/>
        <c:majorUnit val="5"/>
      </c:valAx>
      <c:valAx>
        <c:axId val="3126076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843040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pageSetup horizontalDpi="1200" verticalDpi="12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0.3885</cdr:y>
    </cdr:from>
    <cdr:to>
      <cdr:x>0.343</cdr:x>
      <cdr:y>0.4185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31908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0.3445</cdr:x>
      <cdr:y>0.21375</cdr:y>
    </cdr:from>
    <cdr:to>
      <cdr:x>0.68225</cdr:x>
      <cdr:y>0.24375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200275" y="1752600"/>
          <a:ext cx="2162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Actual (Latest Available Data)</a:t>
          </a:r>
        </a:p>
      </cdr:txBody>
    </cdr:sp>
  </cdr:relSizeAnchor>
  <cdr:relSizeAnchor xmlns:cdr="http://schemas.openxmlformats.org/drawingml/2006/chartDrawing">
    <cdr:from>
      <cdr:x>0.15375</cdr:x>
      <cdr:y>0.0475</cdr:y>
    </cdr:from>
    <cdr:to>
      <cdr:x>0.92025</cdr:x>
      <cdr:y>0.11</cdr:y>
    </cdr:to>
    <cdr:sp>
      <cdr:nvSpPr>
        <cdr:cNvPr id="3" name="Text Box 3"/>
        <cdr:cNvSpPr txBox="1">
          <a:spLocks noChangeArrowheads="1"/>
        </cdr:cNvSpPr>
      </cdr:nvSpPr>
      <cdr:spPr>
        <a:xfrm>
          <a:off x="981075" y="381000"/>
          <a:ext cx="489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Inflation Forecast from Livingston Survey</a:t>
          </a:r>
        </a:p>
      </cdr:txBody>
    </cdr:sp>
  </cdr:relSizeAnchor>
  <cdr:relSizeAnchor xmlns:cdr="http://schemas.openxmlformats.org/drawingml/2006/chartDrawing">
    <cdr:from>
      <cdr:x>0</cdr:x>
      <cdr:y>0.63375</cdr:y>
    </cdr:from>
    <cdr:to>
      <cdr:x>0.906</cdr:x>
      <cdr:y>0.985</cdr:y>
    </cdr:to>
    <cdr:graphicFrame>
      <cdr:nvGraphicFramePr>
        <cdr:cNvPr id="4" name="Chart 76"/>
        <cdr:cNvGraphicFramePr/>
      </cdr:nvGraphicFramePr>
      <cdr:xfrm>
        <a:off x="0" y="5200650"/>
        <a:ext cx="5791200" cy="2886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0.13675</cdr:y>
    </cdr:from>
    <cdr:to>
      <cdr:x>0.98475</cdr:x>
      <cdr:y>0.8265</cdr:y>
    </cdr:to>
    <cdr:sp>
      <cdr:nvSpPr>
        <cdr:cNvPr id="1" name="Line 1"/>
        <cdr:cNvSpPr>
          <a:spLocks/>
        </cdr:cNvSpPr>
      </cdr:nvSpPr>
      <cdr:spPr>
        <a:xfrm flipV="1">
          <a:off x="504825" y="1123950"/>
          <a:ext cx="5781675" cy="5667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0.13475</cdr:y>
    </cdr:from>
    <cdr:to>
      <cdr:x>0.98675</cdr:x>
      <cdr:y>0.8255</cdr:y>
    </cdr:to>
    <cdr:sp>
      <cdr:nvSpPr>
        <cdr:cNvPr id="1" name="Line 1"/>
        <cdr:cNvSpPr>
          <a:spLocks/>
        </cdr:cNvSpPr>
      </cdr:nvSpPr>
      <cdr:spPr>
        <a:xfrm flipV="1">
          <a:off x="523875" y="1104900"/>
          <a:ext cx="5772150" cy="5676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0" sqref="A80:B80"/>
    </sheetView>
  </sheetViews>
  <sheetFormatPr defaultColWidth="9.140625" defaultRowHeight="12.75"/>
  <cols>
    <col min="2" max="2" width="10.28125" style="0" bestFit="1" customWidth="1"/>
    <col min="8" max="8" width="14.28125" style="0" customWidth="1"/>
    <col min="9" max="9" width="15.8515625" style="0" customWidth="1"/>
    <col min="10" max="10" width="15.7109375" style="0" customWidth="1"/>
    <col min="11" max="11" width="14.28125" style="0" customWidth="1"/>
    <col min="12" max="12" width="14.7109375" style="0" customWidth="1"/>
  </cols>
  <sheetData>
    <row r="1" ht="12.75">
      <c r="A1" t="s">
        <v>1</v>
      </c>
    </row>
    <row r="3" spans="2:6" ht="12.75">
      <c r="B3" t="s">
        <v>0</v>
      </c>
      <c r="F3">
        <v>0</v>
      </c>
    </row>
    <row r="4" spans="2:17" ht="12.75">
      <c r="B4" t="s">
        <v>2</v>
      </c>
      <c r="D4">
        <v>12</v>
      </c>
      <c r="E4">
        <f aca="true" t="shared" si="0" ref="E4:E35">+C4+1900</f>
        <v>1900</v>
      </c>
      <c r="F4">
        <v>0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t="12.75">
      <c r="A5" s="2">
        <v>26085</v>
      </c>
      <c r="B5">
        <v>3.929312363066928</v>
      </c>
      <c r="C5">
        <v>71</v>
      </c>
      <c r="D5">
        <v>6</v>
      </c>
      <c r="E5">
        <f t="shared" si="0"/>
        <v>1971</v>
      </c>
      <c r="F5">
        <v>0</v>
      </c>
      <c r="H5">
        <v>5.487354461993</v>
      </c>
      <c r="I5">
        <v>3.949375654462</v>
      </c>
      <c r="J5">
        <v>4.065825037593</v>
      </c>
      <c r="K5">
        <v>4.181889913494</v>
      </c>
      <c r="L5">
        <v>4.181889913494</v>
      </c>
      <c r="M5">
        <f>+H5-$B5</f>
        <v>1.5580420989260721</v>
      </c>
      <c r="N5">
        <f>+I5-$B5</f>
        <v>0.020063291395072014</v>
      </c>
      <c r="O5">
        <f>+J5-$B5</f>
        <v>0.13651267452607208</v>
      </c>
      <c r="P5">
        <f>+K5-$B5</f>
        <v>0.2525775504270724</v>
      </c>
      <c r="Q5">
        <f>+L5-$B5</f>
        <v>0.2525775504270724</v>
      </c>
    </row>
    <row r="6" spans="1:17" ht="12.75">
      <c r="A6" s="2">
        <v>26268</v>
      </c>
      <c r="B6">
        <v>3.4372696609240805</v>
      </c>
      <c r="C6">
        <v>71</v>
      </c>
      <c r="D6">
        <v>12</v>
      </c>
      <c r="E6">
        <f t="shared" si="0"/>
        <v>1971</v>
      </c>
      <c r="F6">
        <v>0</v>
      </c>
      <c r="H6">
        <v>5.234216585902</v>
      </c>
      <c r="I6">
        <v>3.431323722571</v>
      </c>
      <c r="J6">
        <v>3.681227872749</v>
      </c>
      <c r="K6">
        <v>5.081610606838</v>
      </c>
      <c r="L6">
        <v>4.170922777627</v>
      </c>
      <c r="M6">
        <f aca="true" t="shared" si="1" ref="M6:M69">+H6-$B6</f>
        <v>1.7969469249779193</v>
      </c>
      <c r="N6">
        <f aca="true" t="shared" si="2" ref="N6:N69">+I6-$B6</f>
        <v>-0.00594593835308066</v>
      </c>
      <c r="O6">
        <f aca="true" t="shared" si="3" ref="O6:O69">+J6-$B6</f>
        <v>0.2439582118249195</v>
      </c>
      <c r="P6">
        <f aca="true" t="shared" si="4" ref="P6:P65">+K6-$B6</f>
        <v>1.6443409459139193</v>
      </c>
      <c r="Q6">
        <f aca="true" t="shared" si="5" ref="Q6:Q69">+L6-$B6</f>
        <v>0.7336531167029197</v>
      </c>
    </row>
    <row r="7" spans="1:17" ht="12.75">
      <c r="A7" s="2">
        <v>26451</v>
      </c>
      <c r="B7">
        <v>3.5386023767408847</v>
      </c>
      <c r="C7">
        <v>72</v>
      </c>
      <c r="D7">
        <v>6</v>
      </c>
      <c r="E7">
        <f t="shared" si="0"/>
        <v>1972</v>
      </c>
      <c r="F7">
        <v>0</v>
      </c>
      <c r="H7">
        <v>5.795934795734</v>
      </c>
      <c r="I7">
        <v>5.250960571131</v>
      </c>
      <c r="J7">
        <v>5.508413292906</v>
      </c>
      <c r="K7">
        <v>5.973000678871</v>
      </c>
      <c r="L7">
        <v>5.508413292906</v>
      </c>
      <c r="M7">
        <f t="shared" si="1"/>
        <v>2.2573324189931157</v>
      </c>
      <c r="N7">
        <f t="shared" si="2"/>
        <v>1.7123581943901156</v>
      </c>
      <c r="O7">
        <f t="shared" si="3"/>
        <v>1.9698109161651152</v>
      </c>
      <c r="P7">
        <f t="shared" si="4"/>
        <v>2.4343983021301154</v>
      </c>
      <c r="Q7">
        <f t="shared" si="5"/>
        <v>1.9698109161651152</v>
      </c>
    </row>
    <row r="8" spans="1:17" ht="12.75">
      <c r="A8" s="2">
        <v>26634</v>
      </c>
      <c r="B8">
        <v>3.5371790891187915</v>
      </c>
      <c r="C8">
        <v>72</v>
      </c>
      <c r="D8">
        <v>12</v>
      </c>
      <c r="E8">
        <f t="shared" si="0"/>
        <v>1972</v>
      </c>
      <c r="F8">
        <v>0</v>
      </c>
      <c r="H8">
        <v>8.059080095163</v>
      </c>
      <c r="I8">
        <v>8.156540545676</v>
      </c>
      <c r="J8">
        <v>8.471163668776</v>
      </c>
      <c r="K8">
        <v>8.739747430742</v>
      </c>
      <c r="L8">
        <v>8.471163668776</v>
      </c>
      <c r="M8">
        <f t="shared" si="1"/>
        <v>4.521901006044209</v>
      </c>
      <c r="N8">
        <f t="shared" si="2"/>
        <v>4.6193614565572085</v>
      </c>
      <c r="O8">
        <f t="shared" si="3"/>
        <v>4.933984579657209</v>
      </c>
      <c r="P8">
        <f t="shared" si="4"/>
        <v>5.202568341623208</v>
      </c>
      <c r="Q8">
        <f t="shared" si="5"/>
        <v>4.933984579657209</v>
      </c>
    </row>
    <row r="9" spans="1:17" ht="12.75">
      <c r="A9" s="2">
        <v>26816</v>
      </c>
      <c r="B9">
        <v>4.15076989510621</v>
      </c>
      <c r="C9">
        <v>73</v>
      </c>
      <c r="D9">
        <v>6</v>
      </c>
      <c r="E9">
        <f t="shared" si="0"/>
        <v>1973</v>
      </c>
      <c r="F9">
        <v>0</v>
      </c>
      <c r="H9">
        <v>9.943593875907</v>
      </c>
      <c r="I9">
        <v>11.565099304072</v>
      </c>
      <c r="J9">
        <v>11.565099304072</v>
      </c>
      <c r="K9">
        <v>11.132541610653</v>
      </c>
      <c r="L9">
        <v>11.565099304072</v>
      </c>
      <c r="M9">
        <f t="shared" si="1"/>
        <v>5.79282398080079</v>
      </c>
      <c r="N9">
        <f t="shared" si="2"/>
        <v>7.41432940896579</v>
      </c>
      <c r="O9">
        <f t="shared" si="3"/>
        <v>7.41432940896579</v>
      </c>
      <c r="P9">
        <f t="shared" si="4"/>
        <v>6.98177171554679</v>
      </c>
      <c r="Q9">
        <f t="shared" si="5"/>
        <v>7.41432940896579</v>
      </c>
    </row>
    <row r="10" spans="1:17" ht="12.75">
      <c r="A10" s="2">
        <v>26999</v>
      </c>
      <c r="B10">
        <v>5.559861780174469</v>
      </c>
      <c r="C10">
        <v>73</v>
      </c>
      <c r="D10">
        <v>12</v>
      </c>
      <c r="E10">
        <f t="shared" si="0"/>
        <v>1973</v>
      </c>
      <c r="F10">
        <v>0</v>
      </c>
      <c r="H10">
        <v>12.732136746819</v>
      </c>
      <c r="I10">
        <v>14.324542008424</v>
      </c>
      <c r="J10">
        <v>13.787813686144</v>
      </c>
      <c r="K10">
        <v>13.602222187425</v>
      </c>
      <c r="L10">
        <v>14.324542008424</v>
      </c>
      <c r="M10">
        <f t="shared" si="1"/>
        <v>7.172274966644531</v>
      </c>
      <c r="N10">
        <f t="shared" si="2"/>
        <v>8.764680228249532</v>
      </c>
      <c r="O10">
        <f t="shared" si="3"/>
        <v>8.227951905969531</v>
      </c>
      <c r="P10">
        <f t="shared" si="4"/>
        <v>8.04236040725053</v>
      </c>
      <c r="Q10">
        <f t="shared" si="5"/>
        <v>8.764680228249532</v>
      </c>
    </row>
    <row r="11" spans="1:17" ht="12.75">
      <c r="A11" s="2">
        <v>27181</v>
      </c>
      <c r="B11">
        <v>6.639262140988245</v>
      </c>
      <c r="C11">
        <v>74</v>
      </c>
      <c r="D11">
        <v>6</v>
      </c>
      <c r="E11">
        <f t="shared" si="0"/>
        <v>1974</v>
      </c>
      <c r="F11">
        <v>0</v>
      </c>
      <c r="H11">
        <v>12.738605375925</v>
      </c>
      <c r="I11">
        <v>12.388923813959</v>
      </c>
      <c r="J11">
        <v>12.873875753226</v>
      </c>
      <c r="K11">
        <v>13.174227370605</v>
      </c>
      <c r="L11">
        <v>12.388923813959</v>
      </c>
      <c r="M11">
        <f t="shared" si="1"/>
        <v>6.099343234936755</v>
      </c>
      <c r="N11">
        <f t="shared" si="2"/>
        <v>5.749661672970755</v>
      </c>
      <c r="O11">
        <f t="shared" si="3"/>
        <v>6.234613612237756</v>
      </c>
      <c r="P11">
        <f t="shared" si="4"/>
        <v>6.534965229616755</v>
      </c>
      <c r="Q11">
        <f t="shared" si="5"/>
        <v>5.749661672970755</v>
      </c>
    </row>
    <row r="12" spans="1:17" ht="12.75">
      <c r="A12" s="2">
        <v>27364</v>
      </c>
      <c r="B12">
        <v>7.651641532459963</v>
      </c>
      <c r="C12">
        <v>74</v>
      </c>
      <c r="D12">
        <v>12</v>
      </c>
      <c r="E12">
        <f t="shared" si="0"/>
        <v>1974</v>
      </c>
      <c r="F12">
        <v>0</v>
      </c>
      <c r="H12">
        <v>10.9231031737</v>
      </c>
      <c r="I12">
        <v>9.880669512549</v>
      </c>
      <c r="J12">
        <v>10.365553078654</v>
      </c>
      <c r="K12">
        <v>10.739423956036</v>
      </c>
      <c r="L12">
        <v>10.739423956036</v>
      </c>
      <c r="M12">
        <f t="shared" si="1"/>
        <v>3.2714616412400366</v>
      </c>
      <c r="N12">
        <f t="shared" si="2"/>
        <v>2.229027980089037</v>
      </c>
      <c r="O12">
        <f t="shared" si="3"/>
        <v>2.713911546194038</v>
      </c>
      <c r="P12">
        <f t="shared" si="4"/>
        <v>3.0877824235760363</v>
      </c>
      <c r="Q12">
        <f t="shared" si="5"/>
        <v>3.0877824235760363</v>
      </c>
    </row>
    <row r="13" spans="1:17" ht="12.75">
      <c r="A13" s="2">
        <v>27546</v>
      </c>
      <c r="B13">
        <v>5.431023627261178</v>
      </c>
      <c r="C13">
        <v>75</v>
      </c>
      <c r="D13">
        <v>6</v>
      </c>
      <c r="E13">
        <f t="shared" si="0"/>
        <v>1975</v>
      </c>
      <c r="F13">
        <v>0</v>
      </c>
      <c r="H13">
        <v>7.522183563935</v>
      </c>
      <c r="I13">
        <v>6.742504165267</v>
      </c>
      <c r="J13">
        <v>7.128328469526</v>
      </c>
      <c r="K13">
        <v>6.955258419763</v>
      </c>
      <c r="L13">
        <v>6.955258419763</v>
      </c>
      <c r="M13">
        <f t="shared" si="1"/>
        <v>2.0911599366738223</v>
      </c>
      <c r="N13">
        <f t="shared" si="2"/>
        <v>1.3114805380058225</v>
      </c>
      <c r="O13">
        <f t="shared" si="3"/>
        <v>1.6973048422648223</v>
      </c>
      <c r="P13">
        <f t="shared" si="4"/>
        <v>1.5242347925018223</v>
      </c>
      <c r="Q13">
        <f t="shared" si="5"/>
        <v>1.5242347925018223</v>
      </c>
    </row>
    <row r="14" spans="1:17" ht="12.75">
      <c r="A14" s="2">
        <v>27729</v>
      </c>
      <c r="B14">
        <v>5.968358250146033</v>
      </c>
      <c r="C14">
        <v>75</v>
      </c>
      <c r="D14">
        <v>12</v>
      </c>
      <c r="E14">
        <f t="shared" si="0"/>
        <v>1975</v>
      </c>
      <c r="F14">
        <v>0</v>
      </c>
      <c r="H14">
        <v>7.233065442021</v>
      </c>
      <c r="I14">
        <v>6.42444831893</v>
      </c>
      <c r="J14">
        <v>6.36161994527</v>
      </c>
      <c r="K14">
        <v>6.346388175371</v>
      </c>
      <c r="L14">
        <v>6.346388175371</v>
      </c>
      <c r="M14">
        <f t="shared" si="1"/>
        <v>1.264707191874967</v>
      </c>
      <c r="N14">
        <f t="shared" si="2"/>
        <v>0.45609006878396663</v>
      </c>
      <c r="O14">
        <f t="shared" si="3"/>
        <v>0.39326169512396714</v>
      </c>
      <c r="P14">
        <f t="shared" si="4"/>
        <v>0.3780299252249666</v>
      </c>
      <c r="Q14">
        <f t="shared" si="5"/>
        <v>0.3780299252249666</v>
      </c>
    </row>
    <row r="15" spans="1:17" ht="12.75">
      <c r="A15" s="2">
        <v>27912</v>
      </c>
      <c r="B15">
        <v>5.734507709855952</v>
      </c>
      <c r="C15">
        <v>76</v>
      </c>
      <c r="D15">
        <v>6</v>
      </c>
      <c r="E15">
        <f t="shared" si="0"/>
        <v>1976</v>
      </c>
      <c r="F15">
        <v>0</v>
      </c>
      <c r="H15">
        <v>7.628730066171</v>
      </c>
      <c r="I15">
        <v>6.887811276108</v>
      </c>
      <c r="J15">
        <v>7.19544426616</v>
      </c>
      <c r="K15">
        <v>7.332432139352</v>
      </c>
      <c r="L15">
        <v>7.332432139352</v>
      </c>
      <c r="M15">
        <f t="shared" si="1"/>
        <v>1.8942223563150486</v>
      </c>
      <c r="N15">
        <f t="shared" si="2"/>
        <v>1.153303566252048</v>
      </c>
      <c r="O15">
        <f t="shared" si="3"/>
        <v>1.4609365563040484</v>
      </c>
      <c r="P15">
        <f t="shared" si="4"/>
        <v>1.5979244294960484</v>
      </c>
      <c r="Q15">
        <f t="shared" si="5"/>
        <v>1.5979244294960484</v>
      </c>
    </row>
    <row r="16" spans="1:17" ht="12.75">
      <c r="A16" s="2">
        <v>28095</v>
      </c>
      <c r="B16">
        <v>5.313925663694952</v>
      </c>
      <c r="C16">
        <v>76</v>
      </c>
      <c r="D16">
        <v>12</v>
      </c>
      <c r="E16">
        <f t="shared" si="0"/>
        <v>1976</v>
      </c>
      <c r="F16">
        <v>0</v>
      </c>
      <c r="H16">
        <v>8.30837767603</v>
      </c>
      <c r="I16">
        <v>7.18838509459</v>
      </c>
      <c r="J16">
        <v>7.562438564542</v>
      </c>
      <c r="K16">
        <v>7.724286531027</v>
      </c>
      <c r="L16">
        <v>7.784700377469</v>
      </c>
      <c r="M16">
        <f t="shared" si="1"/>
        <v>2.9944520123350484</v>
      </c>
      <c r="N16">
        <f t="shared" si="2"/>
        <v>1.8744594308950484</v>
      </c>
      <c r="O16">
        <f t="shared" si="3"/>
        <v>2.2485129008470484</v>
      </c>
      <c r="P16">
        <f t="shared" si="4"/>
        <v>2.4103608673320487</v>
      </c>
      <c r="Q16">
        <f t="shared" si="5"/>
        <v>2.4707747137740483</v>
      </c>
    </row>
    <row r="17" spans="1:17" ht="12.75">
      <c r="A17" s="2">
        <v>28277</v>
      </c>
      <c r="B17">
        <v>6.014902279436951</v>
      </c>
      <c r="C17">
        <v>77</v>
      </c>
      <c r="D17">
        <v>6</v>
      </c>
      <c r="E17">
        <f t="shared" si="0"/>
        <v>1977</v>
      </c>
      <c r="F17">
        <v>0</v>
      </c>
      <c r="H17">
        <v>8.542160312104</v>
      </c>
      <c r="I17">
        <v>9.193237028182</v>
      </c>
      <c r="J17">
        <v>9.015515641743</v>
      </c>
      <c r="K17">
        <v>8.772701283349</v>
      </c>
      <c r="L17">
        <v>9.015515641743</v>
      </c>
      <c r="M17">
        <f t="shared" si="1"/>
        <v>2.5272580326670493</v>
      </c>
      <c r="N17">
        <f t="shared" si="2"/>
        <v>3.1783347487450495</v>
      </c>
      <c r="O17">
        <f t="shared" si="3"/>
        <v>3.0006133623060496</v>
      </c>
      <c r="P17">
        <f t="shared" si="4"/>
        <v>2.7577990039120497</v>
      </c>
      <c r="Q17">
        <f t="shared" si="5"/>
        <v>3.0006133623060496</v>
      </c>
    </row>
    <row r="18" spans="1:17" ht="12.75">
      <c r="A18" s="2">
        <v>28460</v>
      </c>
      <c r="B18">
        <v>5.94017791514887</v>
      </c>
      <c r="C18">
        <v>77</v>
      </c>
      <c r="D18">
        <v>12</v>
      </c>
      <c r="E18">
        <f t="shared" si="0"/>
        <v>1977</v>
      </c>
      <c r="F18">
        <v>0</v>
      </c>
      <c r="H18">
        <v>9.382842271587</v>
      </c>
      <c r="I18">
        <v>9.764098419021</v>
      </c>
      <c r="J18">
        <v>9.883112199108</v>
      </c>
      <c r="K18">
        <v>10.126379819188</v>
      </c>
      <c r="L18">
        <v>9.883112199108</v>
      </c>
      <c r="M18">
        <f t="shared" si="1"/>
        <v>3.4426643564381303</v>
      </c>
      <c r="N18">
        <f t="shared" si="2"/>
        <v>3.82392050387213</v>
      </c>
      <c r="O18">
        <f t="shared" si="3"/>
        <v>3.94293428395913</v>
      </c>
      <c r="P18">
        <f t="shared" si="4"/>
        <v>4.186201904039129</v>
      </c>
      <c r="Q18">
        <f t="shared" si="5"/>
        <v>3.94293428395913</v>
      </c>
    </row>
    <row r="19" spans="1:17" ht="12.75">
      <c r="A19" s="2">
        <v>28642</v>
      </c>
      <c r="B19">
        <v>6.589696143607693</v>
      </c>
      <c r="C19">
        <v>78</v>
      </c>
      <c r="D19">
        <v>6</v>
      </c>
      <c r="E19">
        <f t="shared" si="0"/>
        <v>1978</v>
      </c>
      <c r="F19">
        <v>0</v>
      </c>
      <c r="H19">
        <v>10.336457420268</v>
      </c>
      <c r="I19">
        <v>11.396918316385</v>
      </c>
      <c r="J19">
        <v>11.396918316385</v>
      </c>
      <c r="K19">
        <v>11.527283034901</v>
      </c>
      <c r="L19">
        <v>11.396918316385</v>
      </c>
      <c r="M19">
        <f t="shared" si="1"/>
        <v>3.7467612766603065</v>
      </c>
      <c r="N19">
        <f t="shared" si="2"/>
        <v>4.807222172777307</v>
      </c>
      <c r="O19">
        <f t="shared" si="3"/>
        <v>4.807222172777307</v>
      </c>
      <c r="P19">
        <f t="shared" si="4"/>
        <v>4.937586891293307</v>
      </c>
      <c r="Q19">
        <f t="shared" si="5"/>
        <v>4.807222172777307</v>
      </c>
    </row>
    <row r="20" spans="1:17" ht="12.75">
      <c r="A20" s="2">
        <v>28825</v>
      </c>
      <c r="B20">
        <v>7.3351429934156664</v>
      </c>
      <c r="C20">
        <v>78</v>
      </c>
      <c r="D20">
        <v>12</v>
      </c>
      <c r="E20">
        <f t="shared" si="0"/>
        <v>1978</v>
      </c>
      <c r="F20">
        <v>0</v>
      </c>
      <c r="H20">
        <v>10.740684542518</v>
      </c>
      <c r="I20">
        <v>11.159833729151</v>
      </c>
      <c r="J20">
        <v>10.604012796558</v>
      </c>
      <c r="K20">
        <v>10.548748153019</v>
      </c>
      <c r="L20">
        <v>11.159833729151</v>
      </c>
      <c r="M20">
        <f t="shared" si="1"/>
        <v>3.4055415491023338</v>
      </c>
      <c r="N20">
        <f t="shared" si="2"/>
        <v>3.8246907357353335</v>
      </c>
      <c r="O20">
        <f t="shared" si="3"/>
        <v>3.2688698031423344</v>
      </c>
      <c r="P20">
        <f t="shared" si="4"/>
        <v>3.2136051596033335</v>
      </c>
      <c r="Q20">
        <f t="shared" si="5"/>
        <v>3.8246907357353335</v>
      </c>
    </row>
    <row r="21" spans="1:17" ht="12.75">
      <c r="A21" s="2">
        <v>29007</v>
      </c>
      <c r="B21">
        <v>7.833054221727864</v>
      </c>
      <c r="C21">
        <v>79</v>
      </c>
      <c r="D21">
        <v>6</v>
      </c>
      <c r="E21">
        <f t="shared" si="0"/>
        <v>1979</v>
      </c>
      <c r="F21">
        <v>0</v>
      </c>
      <c r="H21">
        <v>11.335517119072</v>
      </c>
      <c r="I21">
        <v>11.717574794975</v>
      </c>
      <c r="J21">
        <v>10.821826048595</v>
      </c>
      <c r="K21">
        <v>11.263696164516</v>
      </c>
      <c r="L21">
        <v>11.717574794975</v>
      </c>
      <c r="M21">
        <f t="shared" si="1"/>
        <v>3.5024628973441354</v>
      </c>
      <c r="N21">
        <f t="shared" si="2"/>
        <v>3.884520573247136</v>
      </c>
      <c r="O21">
        <f t="shared" si="3"/>
        <v>2.9887718268671355</v>
      </c>
      <c r="P21">
        <f t="shared" si="4"/>
        <v>3.430641942788136</v>
      </c>
      <c r="Q21">
        <f t="shared" si="5"/>
        <v>3.884520573247136</v>
      </c>
    </row>
    <row r="22" spans="1:17" ht="12.75">
      <c r="A22" s="2">
        <v>29190</v>
      </c>
      <c r="B22">
        <v>8.512234528733886</v>
      </c>
      <c r="C22">
        <v>79</v>
      </c>
      <c r="D22">
        <v>12</v>
      </c>
      <c r="E22">
        <f t="shared" si="0"/>
        <v>1979</v>
      </c>
      <c r="F22">
        <v>0</v>
      </c>
      <c r="H22">
        <v>11.98155762245</v>
      </c>
      <c r="I22">
        <v>11.917635023487</v>
      </c>
      <c r="J22">
        <v>11.917635023487</v>
      </c>
      <c r="K22">
        <v>12.111214619857</v>
      </c>
      <c r="L22">
        <v>12.111214619857</v>
      </c>
      <c r="M22">
        <f t="shared" si="1"/>
        <v>3.4693230937161132</v>
      </c>
      <c r="N22">
        <f t="shared" si="2"/>
        <v>3.4054004947531133</v>
      </c>
      <c r="O22">
        <f t="shared" si="3"/>
        <v>3.4054004947531133</v>
      </c>
      <c r="P22">
        <f t="shared" si="4"/>
        <v>3.5989800911231136</v>
      </c>
      <c r="Q22">
        <f t="shared" si="5"/>
        <v>3.5989800911231136</v>
      </c>
    </row>
    <row r="23" spans="1:17" ht="12.75">
      <c r="A23" s="2">
        <v>29373</v>
      </c>
      <c r="B23">
        <v>9.517240815643424</v>
      </c>
      <c r="C23">
        <v>80</v>
      </c>
      <c r="D23">
        <v>6</v>
      </c>
      <c r="E23">
        <f t="shared" si="0"/>
        <v>1980</v>
      </c>
      <c r="F23">
        <v>0</v>
      </c>
      <c r="H23">
        <v>12.206707655768</v>
      </c>
      <c r="I23">
        <v>11.582211475724</v>
      </c>
      <c r="J23">
        <v>12.104452375345</v>
      </c>
      <c r="K23">
        <v>12.265022320247</v>
      </c>
      <c r="L23">
        <v>12.265022320247</v>
      </c>
      <c r="M23">
        <f t="shared" si="1"/>
        <v>2.6894668401245756</v>
      </c>
      <c r="N23">
        <f t="shared" si="2"/>
        <v>2.0649706600805757</v>
      </c>
      <c r="O23">
        <f t="shared" si="3"/>
        <v>2.5872115597015757</v>
      </c>
      <c r="P23">
        <f t="shared" si="4"/>
        <v>2.7477815046035765</v>
      </c>
      <c r="Q23">
        <f t="shared" si="5"/>
        <v>2.7477815046035765</v>
      </c>
    </row>
    <row r="24" spans="1:17" ht="12.75">
      <c r="A24" s="2">
        <v>29556</v>
      </c>
      <c r="B24">
        <v>9.744334020795309</v>
      </c>
      <c r="C24">
        <v>80</v>
      </c>
      <c r="D24">
        <v>12</v>
      </c>
      <c r="E24">
        <f t="shared" si="0"/>
        <v>1980</v>
      </c>
      <c r="F24">
        <v>0</v>
      </c>
      <c r="H24">
        <v>11.236531554643</v>
      </c>
      <c r="I24">
        <v>11.677604811859</v>
      </c>
      <c r="J24">
        <v>11.593374970319</v>
      </c>
      <c r="K24">
        <v>11.897040222675</v>
      </c>
      <c r="L24">
        <v>11.897040222675</v>
      </c>
      <c r="M24">
        <f t="shared" si="1"/>
        <v>1.4921975338476905</v>
      </c>
      <c r="N24">
        <f t="shared" si="2"/>
        <v>1.9332707910636913</v>
      </c>
      <c r="O24">
        <f t="shared" si="3"/>
        <v>1.8490409495236904</v>
      </c>
      <c r="P24">
        <f t="shared" si="4"/>
        <v>2.152706201879692</v>
      </c>
      <c r="Q24">
        <f t="shared" si="5"/>
        <v>2.152706201879692</v>
      </c>
    </row>
    <row r="25" spans="1:17" ht="12.75">
      <c r="A25" s="2">
        <v>29738</v>
      </c>
      <c r="B25">
        <v>8.473848555144524</v>
      </c>
      <c r="C25">
        <v>81</v>
      </c>
      <c r="D25">
        <v>6</v>
      </c>
      <c r="E25">
        <f t="shared" si="0"/>
        <v>1981</v>
      </c>
      <c r="F25">
        <v>0</v>
      </c>
      <c r="H25">
        <v>8.275718305944</v>
      </c>
      <c r="I25">
        <v>8.407202853344</v>
      </c>
      <c r="J25">
        <v>8.598315510663</v>
      </c>
      <c r="K25">
        <v>8.819578366036</v>
      </c>
      <c r="L25">
        <v>8.819578366036</v>
      </c>
      <c r="M25">
        <f t="shared" si="1"/>
        <v>-0.19813024920052413</v>
      </c>
      <c r="N25">
        <f t="shared" si="2"/>
        <v>-0.06664570180052465</v>
      </c>
      <c r="O25">
        <f t="shared" si="3"/>
        <v>0.12446695551847498</v>
      </c>
      <c r="P25">
        <f t="shared" si="4"/>
        <v>0.34572981089147525</v>
      </c>
      <c r="Q25">
        <f t="shared" si="5"/>
        <v>0.34572981089147525</v>
      </c>
    </row>
    <row r="26" spans="1:17" ht="12.75">
      <c r="A26" s="2">
        <v>29921</v>
      </c>
      <c r="B26">
        <v>7.399813134972066</v>
      </c>
      <c r="C26">
        <v>81</v>
      </c>
      <c r="D26">
        <v>12</v>
      </c>
      <c r="E26">
        <f t="shared" si="0"/>
        <v>1981</v>
      </c>
      <c r="F26">
        <v>0</v>
      </c>
      <c r="H26">
        <v>7.048155411408</v>
      </c>
      <c r="I26">
        <v>6.613997373675</v>
      </c>
      <c r="J26">
        <v>6.636292709032</v>
      </c>
      <c r="K26">
        <v>7.096824265763</v>
      </c>
      <c r="L26">
        <v>6.358642729224</v>
      </c>
      <c r="M26">
        <f t="shared" si="1"/>
        <v>-0.35165772356406677</v>
      </c>
      <c r="N26">
        <f t="shared" si="2"/>
        <v>-0.7858157612970667</v>
      </c>
      <c r="O26">
        <f t="shared" si="3"/>
        <v>-0.7635204259400661</v>
      </c>
      <c r="P26">
        <f t="shared" si="4"/>
        <v>-0.30298886920906654</v>
      </c>
      <c r="Q26">
        <f t="shared" si="5"/>
        <v>-1.0411704057480664</v>
      </c>
    </row>
    <row r="27" spans="1:17" ht="12.75">
      <c r="A27" s="2">
        <v>30103</v>
      </c>
      <c r="B27">
        <v>5.930156635029626</v>
      </c>
      <c r="C27">
        <f>+C25+1</f>
        <v>82</v>
      </c>
      <c r="D27">
        <v>6</v>
      </c>
      <c r="E27">
        <f t="shared" si="0"/>
        <v>1982</v>
      </c>
      <c r="F27">
        <v>0</v>
      </c>
      <c r="H27">
        <v>5.389600896642</v>
      </c>
      <c r="I27">
        <v>5.5035572816</v>
      </c>
      <c r="J27">
        <v>5.040039923323</v>
      </c>
      <c r="K27">
        <v>5.267518510041</v>
      </c>
      <c r="L27">
        <v>5.040039923323</v>
      </c>
      <c r="M27">
        <f t="shared" si="1"/>
        <v>-0.540555738387626</v>
      </c>
      <c r="N27">
        <f t="shared" si="2"/>
        <v>-0.4265993534296264</v>
      </c>
      <c r="O27">
        <f t="shared" si="3"/>
        <v>-0.890116711706626</v>
      </c>
      <c r="P27">
        <f t="shared" si="4"/>
        <v>-0.6626381249886268</v>
      </c>
      <c r="Q27">
        <f t="shared" si="5"/>
        <v>-0.890116711706626</v>
      </c>
    </row>
    <row r="28" spans="1:17" ht="12.75">
      <c r="A28" s="2">
        <v>30286</v>
      </c>
      <c r="B28">
        <v>5.1456247686958445</v>
      </c>
      <c r="C28">
        <f>+C26+1</f>
        <v>82</v>
      </c>
      <c r="D28">
        <v>12</v>
      </c>
      <c r="E28">
        <f t="shared" si="0"/>
        <v>1982</v>
      </c>
      <c r="F28">
        <v>0</v>
      </c>
      <c r="H28">
        <v>4.473596759135</v>
      </c>
      <c r="I28">
        <v>5.041774690706</v>
      </c>
      <c r="J28">
        <v>4.642596993583</v>
      </c>
      <c r="K28">
        <v>4.544604245002</v>
      </c>
      <c r="L28">
        <v>4.642596993583</v>
      </c>
      <c r="M28">
        <f t="shared" si="1"/>
        <v>-0.6720280095608446</v>
      </c>
      <c r="N28">
        <f t="shared" si="2"/>
        <v>-0.10385007798984436</v>
      </c>
      <c r="O28">
        <f t="shared" si="3"/>
        <v>-0.5030277751128445</v>
      </c>
      <c r="P28">
        <f t="shared" si="4"/>
        <v>-0.6010205236938448</v>
      </c>
      <c r="Q28">
        <f t="shared" si="5"/>
        <v>-0.5030277751128445</v>
      </c>
    </row>
    <row r="29" spans="1:17" ht="12.75">
      <c r="A29" s="2">
        <v>30468</v>
      </c>
      <c r="B29">
        <v>4.744672869741984</v>
      </c>
      <c r="C29">
        <f aca="true" t="shared" si="6" ref="C29:C73">+C27+1</f>
        <v>83</v>
      </c>
      <c r="D29">
        <v>6</v>
      </c>
      <c r="E29">
        <f t="shared" si="0"/>
        <v>1983</v>
      </c>
      <c r="F29">
        <v>0</v>
      </c>
      <c r="H29">
        <v>4.697809448403</v>
      </c>
      <c r="I29">
        <v>4.480181685869</v>
      </c>
      <c r="J29">
        <v>4.480181685869</v>
      </c>
      <c r="K29">
        <v>4.721430802116</v>
      </c>
      <c r="L29">
        <v>4.480181685869</v>
      </c>
      <c r="M29">
        <f t="shared" si="1"/>
        <v>-0.04686342133898336</v>
      </c>
      <c r="N29">
        <f t="shared" si="2"/>
        <v>-0.264491183872984</v>
      </c>
      <c r="O29">
        <f t="shared" si="3"/>
        <v>-0.264491183872984</v>
      </c>
      <c r="P29">
        <f t="shared" si="4"/>
        <v>-0.023242067625983687</v>
      </c>
      <c r="Q29">
        <f t="shared" si="5"/>
        <v>-0.264491183872984</v>
      </c>
    </row>
    <row r="30" spans="1:17" ht="12.75">
      <c r="A30" s="2">
        <v>30651</v>
      </c>
      <c r="B30">
        <v>5.2173331490099395</v>
      </c>
      <c r="C30">
        <f t="shared" si="6"/>
        <v>83</v>
      </c>
      <c r="D30">
        <v>12</v>
      </c>
      <c r="E30">
        <f t="shared" si="0"/>
        <v>1983</v>
      </c>
      <c r="F30">
        <v>0</v>
      </c>
      <c r="H30">
        <v>4.348356778859</v>
      </c>
      <c r="I30">
        <v>4.733606708246</v>
      </c>
      <c r="J30">
        <v>5.308068970511</v>
      </c>
      <c r="K30">
        <v>4.605519375801</v>
      </c>
      <c r="L30">
        <v>4.733606708246</v>
      </c>
      <c r="M30">
        <f t="shared" si="1"/>
        <v>-0.8689763701509392</v>
      </c>
      <c r="N30">
        <f t="shared" si="2"/>
        <v>-0.4837264407639399</v>
      </c>
      <c r="O30">
        <f t="shared" si="3"/>
        <v>0.09073582150106052</v>
      </c>
      <c r="P30">
        <f t="shared" si="4"/>
        <v>-0.6118137732089393</v>
      </c>
      <c r="Q30">
        <f t="shared" si="5"/>
        <v>-0.4837264407639399</v>
      </c>
    </row>
    <row r="31" spans="1:17" ht="12.75">
      <c r="A31" s="2">
        <v>30834</v>
      </c>
      <c r="B31">
        <v>5.285776861183145</v>
      </c>
      <c r="C31">
        <f t="shared" si="6"/>
        <v>84</v>
      </c>
      <c r="D31">
        <v>6</v>
      </c>
      <c r="E31">
        <f t="shared" si="0"/>
        <v>1984</v>
      </c>
      <c r="F31">
        <v>0</v>
      </c>
      <c r="H31">
        <v>4.045602800802</v>
      </c>
      <c r="I31">
        <v>4.518356706795</v>
      </c>
      <c r="J31">
        <v>4.290773257653</v>
      </c>
      <c r="K31">
        <v>3.837799427898</v>
      </c>
      <c r="L31">
        <v>4.518356706795</v>
      </c>
      <c r="M31">
        <f t="shared" si="1"/>
        <v>-1.2401740603811442</v>
      </c>
      <c r="N31">
        <f t="shared" si="2"/>
        <v>-0.7674201543881445</v>
      </c>
      <c r="O31">
        <f t="shared" si="3"/>
        <v>-0.9950036035301446</v>
      </c>
      <c r="P31">
        <f t="shared" si="4"/>
        <v>-1.4479774332851445</v>
      </c>
      <c r="Q31">
        <f t="shared" si="5"/>
        <v>-0.7674201543881445</v>
      </c>
    </row>
    <row r="32" spans="1:17" ht="12.75">
      <c r="A32" s="2">
        <v>31017</v>
      </c>
      <c r="B32">
        <v>4.523628414179126</v>
      </c>
      <c r="C32">
        <f t="shared" si="6"/>
        <v>84</v>
      </c>
      <c r="D32">
        <v>12</v>
      </c>
      <c r="E32">
        <f t="shared" si="0"/>
        <v>1984</v>
      </c>
      <c r="F32">
        <v>0</v>
      </c>
      <c r="H32">
        <v>3.397608436659</v>
      </c>
      <c r="I32">
        <v>4.097634584257</v>
      </c>
      <c r="J32">
        <v>4.167103435999</v>
      </c>
      <c r="K32">
        <v>3.701547538078</v>
      </c>
      <c r="L32">
        <v>3.701547538078</v>
      </c>
      <c r="M32">
        <f t="shared" si="1"/>
        <v>-1.126019977520126</v>
      </c>
      <c r="N32">
        <f t="shared" si="2"/>
        <v>-0.42599382992212576</v>
      </c>
      <c r="O32">
        <f t="shared" si="3"/>
        <v>-0.3565249781801265</v>
      </c>
      <c r="P32">
        <f t="shared" si="4"/>
        <v>-0.822080876101126</v>
      </c>
      <c r="Q32">
        <f t="shared" si="5"/>
        <v>-0.822080876101126</v>
      </c>
    </row>
    <row r="33" spans="1:17" ht="12.75">
      <c r="A33" s="2">
        <v>31199</v>
      </c>
      <c r="B33">
        <v>4.000082587936826</v>
      </c>
      <c r="C33">
        <f t="shared" si="6"/>
        <v>85</v>
      </c>
      <c r="D33">
        <v>6</v>
      </c>
      <c r="E33">
        <f t="shared" si="0"/>
        <v>1985</v>
      </c>
      <c r="F33">
        <v>0</v>
      </c>
      <c r="H33">
        <v>2.632263660017</v>
      </c>
      <c r="I33">
        <v>3.474634415728</v>
      </c>
      <c r="J33">
        <v>3.465650905345</v>
      </c>
      <c r="K33">
        <v>3.188947102496</v>
      </c>
      <c r="L33">
        <v>3.188947102496</v>
      </c>
      <c r="M33">
        <f t="shared" si="1"/>
        <v>-1.367818927919826</v>
      </c>
      <c r="N33">
        <f t="shared" si="2"/>
        <v>-0.5254481722088262</v>
      </c>
      <c r="O33">
        <f t="shared" si="3"/>
        <v>-0.5344316825918263</v>
      </c>
      <c r="P33">
        <f t="shared" si="4"/>
        <v>-0.8111354854408264</v>
      </c>
      <c r="Q33">
        <f t="shared" si="5"/>
        <v>-0.8111354854408264</v>
      </c>
    </row>
    <row r="34" spans="1:17" ht="12.75">
      <c r="A34" s="2">
        <v>31382</v>
      </c>
      <c r="B34">
        <v>3.6579455541177364</v>
      </c>
      <c r="C34">
        <f t="shared" si="6"/>
        <v>85</v>
      </c>
      <c r="D34">
        <v>12</v>
      </c>
      <c r="E34">
        <f t="shared" si="0"/>
        <v>1985</v>
      </c>
      <c r="F34">
        <v>0</v>
      </c>
      <c r="H34">
        <v>2.982426011792</v>
      </c>
      <c r="I34">
        <v>3.02321305014</v>
      </c>
      <c r="J34">
        <v>3.003856133935</v>
      </c>
      <c r="K34">
        <v>3.403363674807</v>
      </c>
      <c r="L34">
        <v>3.403363674807</v>
      </c>
      <c r="M34">
        <f t="shared" si="1"/>
        <v>-0.6755195423257363</v>
      </c>
      <c r="N34">
        <f t="shared" si="2"/>
        <v>-0.6347325039777365</v>
      </c>
      <c r="O34">
        <f t="shared" si="3"/>
        <v>-0.6540894201827365</v>
      </c>
      <c r="P34">
        <f t="shared" si="4"/>
        <v>-0.25458187931073617</v>
      </c>
      <c r="Q34">
        <f t="shared" si="5"/>
        <v>-0.25458187931073617</v>
      </c>
    </row>
    <row r="35" spans="1:17" ht="12.75">
      <c r="A35" s="2">
        <v>31564</v>
      </c>
      <c r="B35">
        <v>2.957938752299949</v>
      </c>
      <c r="C35">
        <f t="shared" si="6"/>
        <v>86</v>
      </c>
      <c r="D35">
        <v>6</v>
      </c>
      <c r="E35">
        <f t="shared" si="0"/>
        <v>1986</v>
      </c>
      <c r="F35">
        <v>0</v>
      </c>
      <c r="H35">
        <v>3.175771299179</v>
      </c>
      <c r="I35">
        <v>3.77726295935</v>
      </c>
      <c r="J35">
        <v>4.357591508652</v>
      </c>
      <c r="K35">
        <v>4.165881133962</v>
      </c>
      <c r="L35">
        <v>4.165881133962</v>
      </c>
      <c r="M35">
        <f t="shared" si="1"/>
        <v>0.21783254687905096</v>
      </c>
      <c r="N35">
        <f t="shared" si="2"/>
        <v>0.8193242070500508</v>
      </c>
      <c r="O35">
        <f t="shared" si="3"/>
        <v>1.3996527563520509</v>
      </c>
      <c r="P35">
        <f t="shared" si="4"/>
        <v>1.2079423816620514</v>
      </c>
      <c r="Q35">
        <f t="shared" si="5"/>
        <v>1.2079423816620514</v>
      </c>
    </row>
    <row r="36" spans="1:17" ht="12.75">
      <c r="A36" s="2">
        <v>31747</v>
      </c>
      <c r="B36">
        <v>3.051212327456887</v>
      </c>
      <c r="C36">
        <f t="shared" si="6"/>
        <v>86</v>
      </c>
      <c r="D36">
        <v>12</v>
      </c>
      <c r="E36">
        <f aca="true" t="shared" si="7" ref="E36:E62">+C36+1900</f>
        <v>1986</v>
      </c>
      <c r="F36">
        <v>0</v>
      </c>
      <c r="H36">
        <v>3.488909103632</v>
      </c>
      <c r="I36">
        <v>3.474508254273</v>
      </c>
      <c r="J36">
        <v>3.623450943358</v>
      </c>
      <c r="K36">
        <v>3.465099147844</v>
      </c>
      <c r="L36">
        <v>3.465099147844</v>
      </c>
      <c r="M36">
        <f t="shared" si="1"/>
        <v>0.43769677617511293</v>
      </c>
      <c r="N36">
        <f t="shared" si="2"/>
        <v>0.42329592681611317</v>
      </c>
      <c r="O36">
        <f t="shared" si="3"/>
        <v>0.5722386159011132</v>
      </c>
      <c r="P36">
        <f t="shared" si="4"/>
        <v>0.4138868203871131</v>
      </c>
      <c r="Q36">
        <f t="shared" si="5"/>
        <v>0.4138868203871131</v>
      </c>
    </row>
    <row r="37" spans="1:17" ht="12.75">
      <c r="A37" s="2">
        <v>31929</v>
      </c>
      <c r="B37">
        <v>4.067922798727075</v>
      </c>
      <c r="C37">
        <f t="shared" si="6"/>
        <v>87</v>
      </c>
      <c r="D37">
        <v>6</v>
      </c>
      <c r="E37">
        <f t="shared" si="7"/>
        <v>1987</v>
      </c>
      <c r="F37">
        <v>0</v>
      </c>
      <c r="H37">
        <v>3.836500537827</v>
      </c>
      <c r="I37">
        <v>4.090023222085</v>
      </c>
      <c r="J37">
        <v>3.987495475669</v>
      </c>
      <c r="K37">
        <v>3.846199129306</v>
      </c>
      <c r="L37">
        <v>3.846199129306</v>
      </c>
      <c r="M37">
        <f t="shared" si="1"/>
        <v>-0.23142226090007512</v>
      </c>
      <c r="N37">
        <f t="shared" si="2"/>
        <v>0.022100423357924726</v>
      </c>
      <c r="O37">
        <f t="shared" si="3"/>
        <v>-0.08042732305807476</v>
      </c>
      <c r="P37">
        <f t="shared" si="4"/>
        <v>-0.2217236694210749</v>
      </c>
      <c r="Q37">
        <f t="shared" si="5"/>
        <v>-0.2217236694210749</v>
      </c>
    </row>
    <row r="38" spans="1:17" ht="12.75">
      <c r="A38" s="2">
        <v>32112</v>
      </c>
      <c r="B38">
        <v>3.6371990899784157</v>
      </c>
      <c r="C38">
        <f t="shared" si="6"/>
        <v>87</v>
      </c>
      <c r="D38">
        <v>12</v>
      </c>
      <c r="E38">
        <f t="shared" si="7"/>
        <v>1987</v>
      </c>
      <c r="F38">
        <v>0</v>
      </c>
      <c r="H38">
        <v>4.541865214432</v>
      </c>
      <c r="I38">
        <v>4.888956167403</v>
      </c>
      <c r="J38">
        <v>4.561495507506</v>
      </c>
      <c r="K38">
        <v>5.214496901628</v>
      </c>
      <c r="L38">
        <v>4.630700708926</v>
      </c>
      <c r="M38">
        <f t="shared" si="1"/>
        <v>0.9046661244535841</v>
      </c>
      <c r="N38">
        <f t="shared" si="2"/>
        <v>1.2517570774245845</v>
      </c>
      <c r="O38">
        <f t="shared" si="3"/>
        <v>0.9242964175275841</v>
      </c>
      <c r="P38">
        <f t="shared" si="4"/>
        <v>1.5772978116495846</v>
      </c>
      <c r="Q38">
        <f t="shared" si="5"/>
        <v>0.993501618947584</v>
      </c>
    </row>
    <row r="39" spans="1:17" ht="12.75">
      <c r="A39" s="2">
        <v>32295</v>
      </c>
      <c r="B39">
        <v>4.027979064341292</v>
      </c>
      <c r="C39">
        <f t="shared" si="6"/>
        <v>88</v>
      </c>
      <c r="D39">
        <v>6</v>
      </c>
      <c r="E39">
        <f t="shared" si="7"/>
        <v>1988</v>
      </c>
      <c r="F39">
        <v>0</v>
      </c>
      <c r="H39">
        <v>5.066788262432</v>
      </c>
      <c r="I39">
        <v>5.557161585459</v>
      </c>
      <c r="J39">
        <v>5.480268707281</v>
      </c>
      <c r="K39">
        <v>5.861789561599</v>
      </c>
      <c r="L39">
        <v>5.480268707281</v>
      </c>
      <c r="M39">
        <f t="shared" si="1"/>
        <v>1.0388091980907088</v>
      </c>
      <c r="N39">
        <f t="shared" si="2"/>
        <v>1.5291825211177086</v>
      </c>
      <c r="O39">
        <f t="shared" si="3"/>
        <v>1.452289642939708</v>
      </c>
      <c r="P39">
        <f t="shared" si="4"/>
        <v>1.8338104972577085</v>
      </c>
      <c r="Q39">
        <f t="shared" si="5"/>
        <v>1.452289642939708</v>
      </c>
    </row>
    <row r="40" spans="1:17" ht="12.75">
      <c r="A40" s="2">
        <v>32478</v>
      </c>
      <c r="B40">
        <v>4.3871178951114365</v>
      </c>
      <c r="C40">
        <f t="shared" si="6"/>
        <v>88</v>
      </c>
      <c r="D40">
        <v>12</v>
      </c>
      <c r="E40">
        <f t="shared" si="7"/>
        <v>1988</v>
      </c>
      <c r="F40">
        <v>0</v>
      </c>
      <c r="H40">
        <v>4.272887185277</v>
      </c>
      <c r="I40">
        <v>4.976584842725</v>
      </c>
      <c r="J40">
        <v>4.921231719187</v>
      </c>
      <c r="K40">
        <v>5.316412153784</v>
      </c>
      <c r="L40">
        <v>4.921231719187</v>
      </c>
      <c r="M40">
        <f t="shared" si="1"/>
        <v>-0.11423070983443662</v>
      </c>
      <c r="N40">
        <f t="shared" si="2"/>
        <v>0.5894669476135634</v>
      </c>
      <c r="O40">
        <f t="shared" si="3"/>
        <v>0.5341138240755638</v>
      </c>
      <c r="P40">
        <f t="shared" si="4"/>
        <v>0.9292942586725639</v>
      </c>
      <c r="Q40">
        <f t="shared" si="5"/>
        <v>0.5341138240755638</v>
      </c>
    </row>
    <row r="41" spans="1:17" ht="12.75">
      <c r="A41" s="2">
        <v>32660</v>
      </c>
      <c r="B41">
        <v>4.5926744067126934</v>
      </c>
      <c r="C41">
        <f t="shared" si="6"/>
        <v>89</v>
      </c>
      <c r="D41">
        <v>6</v>
      </c>
      <c r="E41">
        <f t="shared" si="7"/>
        <v>1989</v>
      </c>
      <c r="F41">
        <v>0</v>
      </c>
      <c r="H41">
        <v>4.817755322988</v>
      </c>
      <c r="I41">
        <v>5.178764213308</v>
      </c>
      <c r="J41">
        <v>5.178764213308</v>
      </c>
      <c r="K41">
        <v>5.373590498281</v>
      </c>
      <c r="L41">
        <v>5.178764213308</v>
      </c>
      <c r="M41">
        <f t="shared" si="1"/>
        <v>0.22508091627530646</v>
      </c>
      <c r="N41">
        <f t="shared" si="2"/>
        <v>0.5860898065953064</v>
      </c>
      <c r="O41">
        <f t="shared" si="3"/>
        <v>0.5860898065953064</v>
      </c>
      <c r="P41">
        <f t="shared" si="4"/>
        <v>0.7809160915683062</v>
      </c>
      <c r="Q41">
        <f t="shared" si="5"/>
        <v>0.5860898065953064</v>
      </c>
    </row>
    <row r="42" spans="1:17" ht="12.75">
      <c r="A42" s="2">
        <v>32843</v>
      </c>
      <c r="B42">
        <v>4.139604601575808</v>
      </c>
      <c r="C42">
        <f t="shared" si="6"/>
        <v>89</v>
      </c>
      <c r="D42">
        <v>12</v>
      </c>
      <c r="E42">
        <f t="shared" si="7"/>
        <v>1989</v>
      </c>
      <c r="F42">
        <v>0</v>
      </c>
      <c r="H42">
        <v>4.785016410477</v>
      </c>
      <c r="I42">
        <v>4.908950772723</v>
      </c>
      <c r="J42">
        <v>5.103473560023</v>
      </c>
      <c r="K42">
        <v>5.428525029664</v>
      </c>
      <c r="L42">
        <v>4.908950772723</v>
      </c>
      <c r="M42">
        <f t="shared" si="1"/>
        <v>0.6454118089011915</v>
      </c>
      <c r="N42">
        <f t="shared" si="2"/>
        <v>0.7693461711471921</v>
      </c>
      <c r="O42">
        <f t="shared" si="3"/>
        <v>0.9638689584471916</v>
      </c>
      <c r="P42">
        <f t="shared" si="4"/>
        <v>1.2889204280881916</v>
      </c>
      <c r="Q42">
        <f t="shared" si="5"/>
        <v>0.7693461711471921</v>
      </c>
    </row>
    <row r="43" spans="1:17" ht="12.75">
      <c r="A43" s="2">
        <v>33025</v>
      </c>
      <c r="B43">
        <v>4.009125852593032</v>
      </c>
      <c r="C43">
        <f t="shared" si="6"/>
        <v>90</v>
      </c>
      <c r="D43">
        <v>6</v>
      </c>
      <c r="E43">
        <f t="shared" si="7"/>
        <v>1990</v>
      </c>
      <c r="F43">
        <v>0</v>
      </c>
      <c r="H43">
        <v>4.733234646531</v>
      </c>
      <c r="I43">
        <v>5.212529651218</v>
      </c>
      <c r="J43">
        <v>5.490328465316</v>
      </c>
      <c r="K43">
        <v>5.119707499016</v>
      </c>
      <c r="L43">
        <v>5.212529651218</v>
      </c>
      <c r="M43">
        <f t="shared" si="1"/>
        <v>0.724108793937968</v>
      </c>
      <c r="N43">
        <f t="shared" si="2"/>
        <v>1.2034037986249686</v>
      </c>
      <c r="O43">
        <f t="shared" si="3"/>
        <v>1.481202612722968</v>
      </c>
      <c r="P43">
        <f t="shared" si="4"/>
        <v>1.1105816464229683</v>
      </c>
      <c r="Q43">
        <f t="shared" si="5"/>
        <v>1.2034037986249686</v>
      </c>
    </row>
    <row r="44" spans="1:17" ht="12.75">
      <c r="A44" s="2">
        <v>33208</v>
      </c>
      <c r="B44">
        <v>4.226103807885817</v>
      </c>
      <c r="C44">
        <f t="shared" si="6"/>
        <v>90</v>
      </c>
      <c r="D44">
        <v>12</v>
      </c>
      <c r="E44">
        <f t="shared" si="7"/>
        <v>1990</v>
      </c>
      <c r="F44">
        <v>0</v>
      </c>
      <c r="H44">
        <v>3.835325947863</v>
      </c>
      <c r="I44">
        <v>3.784598841606</v>
      </c>
      <c r="J44">
        <v>4.427258229131</v>
      </c>
      <c r="K44">
        <v>4.357644840336</v>
      </c>
      <c r="L44">
        <v>4.357644840336</v>
      </c>
      <c r="M44">
        <f t="shared" si="1"/>
        <v>-0.3907778600228169</v>
      </c>
      <c r="N44">
        <f t="shared" si="2"/>
        <v>-0.44150496627981717</v>
      </c>
      <c r="O44">
        <f t="shared" si="3"/>
        <v>0.20115442124518257</v>
      </c>
      <c r="P44">
        <f t="shared" si="4"/>
        <v>0.13154103245018334</v>
      </c>
      <c r="Q44">
        <f t="shared" si="5"/>
        <v>0.13154103245018334</v>
      </c>
    </row>
    <row r="45" spans="1:17" ht="12.75">
      <c r="A45" s="2">
        <v>33390</v>
      </c>
      <c r="B45">
        <v>3.5849947133098636</v>
      </c>
      <c r="C45">
        <f t="shared" si="6"/>
        <v>91</v>
      </c>
      <c r="D45">
        <v>6</v>
      </c>
      <c r="E45">
        <f t="shared" si="7"/>
        <v>1991</v>
      </c>
      <c r="F45">
        <v>0</v>
      </c>
      <c r="H45">
        <v>3.047978771724</v>
      </c>
      <c r="I45">
        <v>3.597467703702</v>
      </c>
      <c r="J45">
        <v>3.597467703702</v>
      </c>
      <c r="K45">
        <v>3.675287223195</v>
      </c>
      <c r="L45">
        <v>3.675287223195</v>
      </c>
      <c r="M45">
        <f t="shared" si="1"/>
        <v>-0.5370159415858637</v>
      </c>
      <c r="N45">
        <f t="shared" si="2"/>
        <v>0.012472990392136563</v>
      </c>
      <c r="O45">
        <f t="shared" si="3"/>
        <v>0.012472990392136563</v>
      </c>
      <c r="P45">
        <f t="shared" si="4"/>
        <v>0.09029250988513615</v>
      </c>
      <c r="Q45">
        <f t="shared" si="5"/>
        <v>0.09029250988513615</v>
      </c>
    </row>
    <row r="46" spans="1:17" ht="12.75">
      <c r="A46" s="2">
        <v>33573</v>
      </c>
      <c r="B46">
        <v>3.0940177440195615</v>
      </c>
      <c r="C46">
        <f t="shared" si="6"/>
        <v>91</v>
      </c>
      <c r="D46">
        <v>12</v>
      </c>
      <c r="E46">
        <f t="shared" si="7"/>
        <v>1991</v>
      </c>
      <c r="F46">
        <v>0</v>
      </c>
      <c r="H46">
        <v>2.67777096211</v>
      </c>
      <c r="I46">
        <v>3.062124691186</v>
      </c>
      <c r="J46">
        <v>3.414343843873</v>
      </c>
      <c r="K46">
        <v>3.275332650972</v>
      </c>
      <c r="L46">
        <v>3.281200068561</v>
      </c>
      <c r="M46">
        <f t="shared" si="1"/>
        <v>-0.41624678190956166</v>
      </c>
      <c r="N46">
        <f t="shared" si="2"/>
        <v>-0.0318930528335617</v>
      </c>
      <c r="O46">
        <f t="shared" si="3"/>
        <v>0.3203260998534385</v>
      </c>
      <c r="P46">
        <f t="shared" si="4"/>
        <v>0.18131490695243846</v>
      </c>
      <c r="Q46">
        <f t="shared" si="5"/>
        <v>0.18718232454143857</v>
      </c>
    </row>
    <row r="47" spans="1:17" ht="12.75">
      <c r="A47" s="2">
        <v>33756</v>
      </c>
      <c r="B47">
        <v>3.168378363888835</v>
      </c>
      <c r="C47">
        <f t="shared" si="6"/>
        <v>92</v>
      </c>
      <c r="D47">
        <v>6</v>
      </c>
      <c r="E47">
        <f t="shared" si="7"/>
        <v>1992</v>
      </c>
      <c r="F47">
        <v>0</v>
      </c>
      <c r="H47">
        <v>2.842618286967</v>
      </c>
      <c r="I47">
        <v>3.309371638537</v>
      </c>
      <c r="J47">
        <v>2.924830231946</v>
      </c>
      <c r="K47">
        <v>3.291404823628</v>
      </c>
      <c r="L47">
        <v>2.924830231946</v>
      </c>
      <c r="M47">
        <f t="shared" si="1"/>
        <v>-0.3257600769218354</v>
      </c>
      <c r="N47">
        <f t="shared" si="2"/>
        <v>0.14099327464816458</v>
      </c>
      <c r="O47">
        <f t="shared" si="3"/>
        <v>-0.24354813194283542</v>
      </c>
      <c r="P47">
        <f t="shared" si="4"/>
        <v>0.12302645973916482</v>
      </c>
      <c r="Q47">
        <f t="shared" si="5"/>
        <v>-0.24354813194283542</v>
      </c>
    </row>
    <row r="48" spans="1:17" ht="12.75">
      <c r="A48" s="2">
        <v>33939</v>
      </c>
      <c r="B48">
        <v>2.9461141383474887</v>
      </c>
      <c r="C48">
        <f t="shared" si="6"/>
        <v>92</v>
      </c>
      <c r="D48">
        <v>12</v>
      </c>
      <c r="E48">
        <f t="shared" si="7"/>
        <v>1992</v>
      </c>
      <c r="F48">
        <v>0</v>
      </c>
      <c r="H48">
        <v>2.821439708039</v>
      </c>
      <c r="I48">
        <v>3.019875252693</v>
      </c>
      <c r="J48">
        <v>2.516063259593</v>
      </c>
      <c r="K48">
        <v>3.220396510072</v>
      </c>
      <c r="L48">
        <v>2.516063259593</v>
      </c>
      <c r="M48">
        <f t="shared" si="1"/>
        <v>-0.12467443030848857</v>
      </c>
      <c r="N48">
        <f t="shared" si="2"/>
        <v>0.07376111434551147</v>
      </c>
      <c r="O48">
        <f t="shared" si="3"/>
        <v>-0.4300508787544888</v>
      </c>
      <c r="P48">
        <f t="shared" si="4"/>
        <v>0.2742823717245111</v>
      </c>
      <c r="Q48">
        <f t="shared" si="5"/>
        <v>-0.4300508787544888</v>
      </c>
    </row>
    <row r="49" spans="1:17" ht="12.75">
      <c r="A49" s="2">
        <v>34121</v>
      </c>
      <c r="B49">
        <v>2.8923716705236746</v>
      </c>
      <c r="C49">
        <f t="shared" si="6"/>
        <v>93</v>
      </c>
      <c r="D49">
        <v>6</v>
      </c>
      <c r="E49">
        <f t="shared" si="7"/>
        <v>1993</v>
      </c>
      <c r="F49">
        <v>0</v>
      </c>
      <c r="H49">
        <v>2.565856216302</v>
      </c>
      <c r="I49">
        <v>2.45955837586</v>
      </c>
      <c r="J49">
        <v>2.45955837586</v>
      </c>
      <c r="K49">
        <v>2.836607852956</v>
      </c>
      <c r="L49">
        <v>2.45955837586</v>
      </c>
      <c r="M49">
        <f t="shared" si="1"/>
        <v>-0.3265154542216746</v>
      </c>
      <c r="N49">
        <f t="shared" si="2"/>
        <v>-0.4328132946636747</v>
      </c>
      <c r="O49">
        <f t="shared" si="3"/>
        <v>-0.4328132946636747</v>
      </c>
      <c r="P49">
        <f t="shared" si="4"/>
        <v>-0.05576381756767468</v>
      </c>
      <c r="Q49">
        <f t="shared" si="5"/>
        <v>-0.4328132946636747</v>
      </c>
    </row>
    <row r="50" spans="1:17" ht="12.75">
      <c r="A50" s="2">
        <v>34304</v>
      </c>
      <c r="B50">
        <v>2.6274388385783665</v>
      </c>
      <c r="C50">
        <f t="shared" si="6"/>
        <v>93</v>
      </c>
      <c r="D50">
        <v>12</v>
      </c>
      <c r="E50">
        <f t="shared" si="7"/>
        <v>1993</v>
      </c>
      <c r="F50">
        <v>0</v>
      </c>
      <c r="H50">
        <v>2.662558268152</v>
      </c>
      <c r="I50">
        <v>2.583876469181</v>
      </c>
      <c r="J50">
        <v>2.918287937743</v>
      </c>
      <c r="K50">
        <v>3.151803948264</v>
      </c>
      <c r="L50">
        <v>2.583876469181</v>
      </c>
      <c r="M50">
        <f t="shared" si="1"/>
        <v>0.035119429573633454</v>
      </c>
      <c r="N50">
        <f t="shared" si="2"/>
        <v>-0.043562369397366574</v>
      </c>
      <c r="O50">
        <f t="shared" si="3"/>
        <v>0.29084909916463353</v>
      </c>
      <c r="P50">
        <f t="shared" si="4"/>
        <v>0.5243651096856334</v>
      </c>
      <c r="Q50">
        <f t="shared" si="5"/>
        <v>-0.043562369397366574</v>
      </c>
    </row>
    <row r="51" spans="1:17" ht="12.75">
      <c r="A51" s="2">
        <v>34486</v>
      </c>
      <c r="B51">
        <v>2.749850851525415</v>
      </c>
      <c r="C51">
        <f t="shared" si="6"/>
        <v>94</v>
      </c>
      <c r="D51">
        <v>6</v>
      </c>
      <c r="E51">
        <f t="shared" si="7"/>
        <v>1994</v>
      </c>
      <c r="F51">
        <v>0</v>
      </c>
      <c r="H51">
        <v>2.559208910913</v>
      </c>
      <c r="I51">
        <v>2.50797761239</v>
      </c>
      <c r="J51">
        <v>3.034114585834</v>
      </c>
      <c r="K51">
        <v>2.979185068551</v>
      </c>
      <c r="L51">
        <v>2.50797761239</v>
      </c>
      <c r="M51">
        <f t="shared" si="1"/>
        <v>-0.1906419406124149</v>
      </c>
      <c r="N51">
        <f t="shared" si="2"/>
        <v>-0.24187323913541503</v>
      </c>
      <c r="O51">
        <f t="shared" si="3"/>
        <v>0.2842637343085852</v>
      </c>
      <c r="P51">
        <f t="shared" si="4"/>
        <v>0.2293342170255852</v>
      </c>
      <c r="Q51">
        <f t="shared" si="5"/>
        <v>-0.24187323913541503</v>
      </c>
    </row>
    <row r="52" spans="1:17" ht="12.75">
      <c r="A52" s="2">
        <v>34669</v>
      </c>
      <c r="B52">
        <v>3.0023696341655137</v>
      </c>
      <c r="C52">
        <f t="shared" si="6"/>
        <v>94</v>
      </c>
      <c r="D52">
        <v>12</v>
      </c>
      <c r="E52">
        <f t="shared" si="7"/>
        <v>1994</v>
      </c>
      <c r="F52">
        <v>0</v>
      </c>
      <c r="H52">
        <v>2.440209886772</v>
      </c>
      <c r="I52">
        <v>3.136882129278</v>
      </c>
      <c r="J52">
        <v>3.012883855275</v>
      </c>
      <c r="K52">
        <v>2.75924889222</v>
      </c>
      <c r="L52">
        <v>2.75924889222</v>
      </c>
      <c r="M52">
        <f t="shared" si="1"/>
        <v>-0.5621597473935136</v>
      </c>
      <c r="N52">
        <f t="shared" si="2"/>
        <v>0.13451249511248609</v>
      </c>
      <c r="O52">
        <f t="shared" si="3"/>
        <v>0.01051422110948641</v>
      </c>
      <c r="P52">
        <f t="shared" si="4"/>
        <v>-0.2431207419455137</v>
      </c>
      <c r="Q52">
        <f t="shared" si="5"/>
        <v>-0.2431207419455137</v>
      </c>
    </row>
    <row r="53" spans="1:17" ht="12.75">
      <c r="A53" s="2">
        <v>34851</v>
      </c>
      <c r="B53">
        <v>2.996493466641903</v>
      </c>
      <c r="C53">
        <f t="shared" si="6"/>
        <v>95</v>
      </c>
      <c r="D53">
        <v>6</v>
      </c>
      <c r="E53">
        <f t="shared" si="7"/>
        <v>1995</v>
      </c>
      <c r="F53">
        <v>0</v>
      </c>
      <c r="H53">
        <v>2.251130480372</v>
      </c>
      <c r="I53">
        <v>2.758821103153</v>
      </c>
      <c r="J53">
        <v>2.734422488848</v>
      </c>
      <c r="K53">
        <v>2.381599287956</v>
      </c>
      <c r="L53">
        <v>2.381599287956</v>
      </c>
      <c r="M53">
        <f t="shared" si="1"/>
        <v>-0.7453629862699032</v>
      </c>
      <c r="N53">
        <f t="shared" si="2"/>
        <v>-0.23767236348890286</v>
      </c>
      <c r="O53">
        <f t="shared" si="3"/>
        <v>-0.26207097779390276</v>
      </c>
      <c r="P53">
        <f t="shared" si="4"/>
        <v>-0.614894178685903</v>
      </c>
      <c r="Q53">
        <f t="shared" si="5"/>
        <v>-0.614894178685903</v>
      </c>
    </row>
    <row r="54" spans="1:17" ht="12.75">
      <c r="A54" s="2">
        <v>35034</v>
      </c>
      <c r="B54">
        <v>2.2035268950276077</v>
      </c>
      <c r="C54">
        <f t="shared" si="6"/>
        <v>95</v>
      </c>
      <c r="D54">
        <v>12</v>
      </c>
      <c r="E54">
        <f t="shared" si="7"/>
        <v>1995</v>
      </c>
      <c r="F54">
        <v>0</v>
      </c>
      <c r="H54">
        <v>2.355847899351</v>
      </c>
      <c r="I54">
        <v>2.626650348613</v>
      </c>
      <c r="J54">
        <v>2.843628217826</v>
      </c>
      <c r="K54">
        <v>2.205508689908</v>
      </c>
      <c r="L54">
        <v>2.279181128083</v>
      </c>
      <c r="M54">
        <f t="shared" si="1"/>
        <v>0.15232100432339246</v>
      </c>
      <c r="N54">
        <f t="shared" si="2"/>
        <v>0.4231234535853923</v>
      </c>
      <c r="O54">
        <f t="shared" si="3"/>
        <v>0.6401013227983925</v>
      </c>
      <c r="P54">
        <f t="shared" si="4"/>
        <v>0.001981794880392407</v>
      </c>
      <c r="Q54">
        <f t="shared" si="5"/>
        <v>0.07565423305539243</v>
      </c>
    </row>
    <row r="55" spans="1:17" ht="12.75">
      <c r="A55" s="2">
        <v>35217</v>
      </c>
      <c r="B55">
        <v>2.545153076767126</v>
      </c>
      <c r="C55">
        <f t="shared" si="6"/>
        <v>96</v>
      </c>
      <c r="D55">
        <v>6</v>
      </c>
      <c r="E55">
        <f t="shared" si="7"/>
        <v>1996</v>
      </c>
      <c r="F55">
        <v>0</v>
      </c>
      <c r="H55">
        <v>2.131787099955</v>
      </c>
      <c r="I55">
        <v>2.673092575149</v>
      </c>
      <c r="J55">
        <v>2.338842975207</v>
      </c>
      <c r="K55">
        <v>2.434607645875</v>
      </c>
      <c r="L55">
        <v>2.338842975207</v>
      </c>
      <c r="M55">
        <f t="shared" si="1"/>
        <v>-0.41336597681212606</v>
      </c>
      <c r="N55">
        <f t="shared" si="2"/>
        <v>0.12793949838187402</v>
      </c>
      <c r="O55">
        <f t="shared" si="3"/>
        <v>-0.20631010156012586</v>
      </c>
      <c r="P55">
        <f t="shared" si="4"/>
        <v>-0.1105454308921261</v>
      </c>
      <c r="Q55">
        <f t="shared" si="5"/>
        <v>-0.20631010156012586</v>
      </c>
    </row>
    <row r="56" spans="1:17" ht="12.75">
      <c r="A56" s="2">
        <v>35400</v>
      </c>
      <c r="B56">
        <v>2.349609893567317</v>
      </c>
      <c r="C56">
        <f t="shared" si="6"/>
        <v>96</v>
      </c>
      <c r="D56">
        <v>12</v>
      </c>
      <c r="E56">
        <f t="shared" si="7"/>
        <v>1996</v>
      </c>
      <c r="F56">
        <v>0</v>
      </c>
      <c r="H56">
        <v>1.913590746726</v>
      </c>
      <c r="I56">
        <v>2.242557962889</v>
      </c>
      <c r="J56">
        <v>2.112560580112</v>
      </c>
      <c r="K56">
        <v>2.254813927966</v>
      </c>
      <c r="L56">
        <v>2.112560580112</v>
      </c>
      <c r="M56">
        <f t="shared" si="1"/>
        <v>-0.43601914684131704</v>
      </c>
      <c r="N56">
        <f t="shared" si="2"/>
        <v>-0.10705193067831731</v>
      </c>
      <c r="O56">
        <f t="shared" si="3"/>
        <v>-0.2370493134553171</v>
      </c>
      <c r="P56">
        <f t="shared" si="4"/>
        <v>-0.09479596560131709</v>
      </c>
      <c r="Q56">
        <f t="shared" si="5"/>
        <v>-0.2370493134553171</v>
      </c>
    </row>
    <row r="57" spans="1:17" ht="12.75">
      <c r="A57" s="2">
        <v>35582</v>
      </c>
      <c r="B57">
        <v>2.449546245868417</v>
      </c>
      <c r="C57">
        <f t="shared" si="6"/>
        <v>97</v>
      </c>
      <c r="D57">
        <v>6</v>
      </c>
      <c r="E57">
        <f t="shared" si="7"/>
        <v>1997</v>
      </c>
      <c r="F57">
        <v>0</v>
      </c>
      <c r="H57">
        <v>1.391068100207</v>
      </c>
      <c r="I57">
        <v>1.446388984013</v>
      </c>
      <c r="J57">
        <v>1.445487807076</v>
      </c>
      <c r="K57">
        <v>1.63772691397</v>
      </c>
      <c r="L57">
        <v>1.445487807076</v>
      </c>
      <c r="M57">
        <f t="shared" si="1"/>
        <v>-1.058478145661417</v>
      </c>
      <c r="N57">
        <f t="shared" si="2"/>
        <v>-1.003157261855417</v>
      </c>
      <c r="O57">
        <f t="shared" si="3"/>
        <v>-1.004058438792417</v>
      </c>
      <c r="P57">
        <f t="shared" si="4"/>
        <v>-0.811819331898417</v>
      </c>
      <c r="Q57">
        <f t="shared" si="5"/>
        <v>-1.004058438792417</v>
      </c>
    </row>
    <row r="58" spans="1:17" ht="12.75">
      <c r="A58" s="2">
        <v>35765</v>
      </c>
      <c r="B58">
        <v>2.125169035147878</v>
      </c>
      <c r="C58">
        <f t="shared" si="6"/>
        <v>97</v>
      </c>
      <c r="D58">
        <v>12</v>
      </c>
      <c r="E58">
        <f t="shared" si="7"/>
        <v>1997</v>
      </c>
      <c r="F58">
        <v>0</v>
      </c>
      <c r="H58">
        <v>1.423472645252</v>
      </c>
      <c r="I58">
        <v>1.165766023691</v>
      </c>
      <c r="J58">
        <v>1.423941863891</v>
      </c>
      <c r="K58">
        <v>1.508029768899</v>
      </c>
      <c r="L58">
        <v>1.170239415954</v>
      </c>
      <c r="M58">
        <f t="shared" si="1"/>
        <v>-0.7016963898958781</v>
      </c>
      <c r="N58">
        <f t="shared" si="2"/>
        <v>-0.9594030114568781</v>
      </c>
      <c r="O58">
        <f t="shared" si="3"/>
        <v>-0.7012271712568781</v>
      </c>
      <c r="P58">
        <f t="shared" si="4"/>
        <v>-0.6171392662488779</v>
      </c>
      <c r="Q58">
        <f t="shared" si="5"/>
        <v>-0.9549296191938781</v>
      </c>
    </row>
    <row r="59" spans="1:17" ht="12.75">
      <c r="A59" s="2">
        <v>35947</v>
      </c>
      <c r="B59">
        <v>1.9057654619421882</v>
      </c>
      <c r="C59">
        <f t="shared" si="6"/>
        <v>98</v>
      </c>
      <c r="D59">
        <v>6</v>
      </c>
      <c r="E59">
        <f t="shared" si="7"/>
        <v>1998</v>
      </c>
      <c r="F59">
        <v>0</v>
      </c>
      <c r="H59">
        <v>1.670204795205</v>
      </c>
      <c r="I59">
        <v>1.679523484035</v>
      </c>
      <c r="J59">
        <v>1.829683698297</v>
      </c>
      <c r="K59">
        <v>1.712728688206</v>
      </c>
      <c r="L59">
        <v>1.468886317101</v>
      </c>
      <c r="M59">
        <f t="shared" si="1"/>
        <v>-0.23556066673718812</v>
      </c>
      <c r="N59">
        <f t="shared" si="2"/>
        <v>-0.22624197790718825</v>
      </c>
      <c r="O59">
        <f t="shared" si="3"/>
        <v>-0.07608176364518826</v>
      </c>
      <c r="P59">
        <f t="shared" si="4"/>
        <v>-0.19303677373618822</v>
      </c>
      <c r="Q59">
        <f t="shared" si="5"/>
        <v>-0.43687914484118817</v>
      </c>
    </row>
    <row r="60" spans="1:17" ht="12.75">
      <c r="A60" s="2">
        <v>36130</v>
      </c>
      <c r="B60">
        <v>1.6584377283897167</v>
      </c>
      <c r="C60">
        <f t="shared" si="6"/>
        <v>98</v>
      </c>
      <c r="D60">
        <v>12</v>
      </c>
      <c r="E60">
        <f t="shared" si="7"/>
        <v>1998</v>
      </c>
      <c r="F60">
        <v>0</v>
      </c>
      <c r="H60">
        <v>1.91989236183</v>
      </c>
      <c r="I60">
        <v>1.800580832527</v>
      </c>
      <c r="J60">
        <v>1.827499516535</v>
      </c>
      <c r="K60">
        <v>1.837879667247</v>
      </c>
      <c r="L60">
        <v>1.837879667247</v>
      </c>
      <c r="M60">
        <f t="shared" si="1"/>
        <v>0.2614546334402832</v>
      </c>
      <c r="N60">
        <f t="shared" si="2"/>
        <v>0.14214310413728337</v>
      </c>
      <c r="O60">
        <f t="shared" si="3"/>
        <v>0.1690617881452834</v>
      </c>
      <c r="P60">
        <f t="shared" si="4"/>
        <v>0.1794419388572832</v>
      </c>
      <c r="Q60">
        <f t="shared" si="5"/>
        <v>0.1794419388572832</v>
      </c>
    </row>
    <row r="61" spans="1:17" ht="12.75">
      <c r="A61" s="2">
        <v>36312</v>
      </c>
      <c r="B61">
        <v>1.8896448917886222</v>
      </c>
      <c r="C61">
        <f t="shared" si="6"/>
        <v>99</v>
      </c>
      <c r="D61">
        <v>6</v>
      </c>
      <c r="E61">
        <f t="shared" si="7"/>
        <v>1999</v>
      </c>
      <c r="F61">
        <v>0</v>
      </c>
      <c r="H61">
        <v>2.576227974587</v>
      </c>
      <c r="I61">
        <v>2.446043165468</v>
      </c>
      <c r="J61">
        <v>2.603266090298</v>
      </c>
      <c r="K61">
        <v>2.468305800999</v>
      </c>
      <c r="L61">
        <v>2.468305800999</v>
      </c>
      <c r="M61">
        <f t="shared" si="1"/>
        <v>0.6865830827983777</v>
      </c>
      <c r="N61">
        <f t="shared" si="2"/>
        <v>0.556398273679378</v>
      </c>
      <c r="O61">
        <f t="shared" si="3"/>
        <v>0.7136211985093777</v>
      </c>
      <c r="P61">
        <f t="shared" si="4"/>
        <v>0.5786609092103778</v>
      </c>
      <c r="Q61">
        <f t="shared" si="5"/>
        <v>0.5786609092103778</v>
      </c>
    </row>
    <row r="62" spans="1:17" ht="12.75">
      <c r="A62" s="2">
        <v>36495</v>
      </c>
      <c r="B62">
        <v>1.6844129914149297</v>
      </c>
      <c r="C62">
        <f t="shared" si="6"/>
        <v>99</v>
      </c>
      <c r="D62">
        <v>12</v>
      </c>
      <c r="E62">
        <f t="shared" si="7"/>
        <v>1999</v>
      </c>
      <c r="F62">
        <v>0</v>
      </c>
      <c r="H62">
        <v>2.718777417314</v>
      </c>
      <c r="I62">
        <v>2.716873212583</v>
      </c>
      <c r="J62">
        <v>2.833699074516</v>
      </c>
      <c r="K62">
        <v>2.718777417314</v>
      </c>
      <c r="L62">
        <v>2.708889736742</v>
      </c>
      <c r="M62">
        <f t="shared" si="1"/>
        <v>1.0343644258990703</v>
      </c>
      <c r="N62">
        <f t="shared" si="2"/>
        <v>1.0324602211680705</v>
      </c>
      <c r="O62">
        <f t="shared" si="3"/>
        <v>1.14928608310107</v>
      </c>
      <c r="P62">
        <f t="shared" si="4"/>
        <v>1.0343644258990703</v>
      </c>
      <c r="Q62">
        <f t="shared" si="5"/>
        <v>1.0244767453270702</v>
      </c>
    </row>
    <row r="63" spans="1:17" ht="12.75">
      <c r="A63" s="2">
        <v>36678</v>
      </c>
      <c r="B63">
        <v>2.185210190130271</v>
      </c>
      <c r="C63">
        <v>0</v>
      </c>
      <c r="D63">
        <v>6</v>
      </c>
      <c r="E63">
        <f>+C63+2000</f>
        <v>2000</v>
      </c>
      <c r="F63">
        <v>0</v>
      </c>
      <c r="H63">
        <v>3.019377190509</v>
      </c>
      <c r="I63">
        <v>2.795294117647</v>
      </c>
      <c r="J63">
        <v>3.054298642534</v>
      </c>
      <c r="K63">
        <v>3.019377190509</v>
      </c>
      <c r="L63">
        <v>3.054298642534</v>
      </c>
      <c r="M63">
        <f t="shared" si="1"/>
        <v>0.8341670003787289</v>
      </c>
      <c r="N63">
        <f t="shared" si="2"/>
        <v>0.6100839275167287</v>
      </c>
      <c r="O63">
        <f t="shared" si="3"/>
        <v>0.8690884524037288</v>
      </c>
      <c r="P63">
        <f t="shared" si="4"/>
        <v>0.8341670003787289</v>
      </c>
      <c r="Q63">
        <f t="shared" si="5"/>
        <v>0.8690884524037288</v>
      </c>
    </row>
    <row r="64" spans="1:17" ht="12.75">
      <c r="A64" s="2">
        <v>36861</v>
      </c>
      <c r="B64">
        <v>2.229788671366495</v>
      </c>
      <c r="C64">
        <v>0</v>
      </c>
      <c r="D64">
        <v>12</v>
      </c>
      <c r="E64">
        <f aca="true" t="shared" si="8" ref="E64:E73">+C64+2000</f>
        <v>2000</v>
      </c>
      <c r="F64">
        <v>0</v>
      </c>
      <c r="H64">
        <v>2.874073482906</v>
      </c>
      <c r="I64">
        <v>2.320380206877</v>
      </c>
      <c r="J64">
        <v>2.473630168954</v>
      </c>
      <c r="K64">
        <v>2.874073482906</v>
      </c>
      <c r="L64">
        <v>2.473630168954</v>
      </c>
      <c r="M64">
        <f t="shared" si="1"/>
        <v>0.6442848115395052</v>
      </c>
      <c r="N64">
        <f t="shared" si="2"/>
        <v>0.09059153551050514</v>
      </c>
      <c r="O64">
        <f t="shared" si="3"/>
        <v>0.24384149758750517</v>
      </c>
      <c r="P64">
        <f t="shared" si="4"/>
        <v>0.6442848115395052</v>
      </c>
      <c r="Q64">
        <f t="shared" si="5"/>
        <v>0.24384149758750517</v>
      </c>
    </row>
    <row r="65" spans="1:17" ht="12.75">
      <c r="A65" s="2">
        <v>37043</v>
      </c>
      <c r="B65">
        <v>2.2433652251675484</v>
      </c>
      <c r="C65">
        <f t="shared" si="6"/>
        <v>1</v>
      </c>
      <c r="D65">
        <v>6</v>
      </c>
      <c r="E65">
        <f t="shared" si="8"/>
        <v>2001</v>
      </c>
      <c r="F65">
        <v>0</v>
      </c>
      <c r="H65">
        <v>2.400819647906</v>
      </c>
      <c r="I65">
        <v>1.674949383398</v>
      </c>
      <c r="J65">
        <v>1.674949383398</v>
      </c>
      <c r="K65">
        <v>2.400819647906</v>
      </c>
      <c r="L65">
        <v>1.674949383398</v>
      </c>
      <c r="M65">
        <f t="shared" si="1"/>
        <v>0.15745442273845178</v>
      </c>
      <c r="N65">
        <f t="shared" si="2"/>
        <v>-0.5684158417695484</v>
      </c>
      <c r="O65">
        <f t="shared" si="3"/>
        <v>-0.5684158417695484</v>
      </c>
      <c r="P65">
        <f t="shared" si="4"/>
        <v>0.15745442273845178</v>
      </c>
      <c r="Q65">
        <f t="shared" si="5"/>
        <v>-0.5684158417695484</v>
      </c>
    </row>
    <row r="66" spans="1:17" ht="12.75">
      <c r="A66" s="2">
        <v>37226</v>
      </c>
      <c r="B66">
        <v>1.731986301803734</v>
      </c>
      <c r="C66">
        <f t="shared" si="6"/>
        <v>1</v>
      </c>
      <c r="D66">
        <v>12</v>
      </c>
      <c r="E66">
        <f t="shared" si="8"/>
        <v>2001</v>
      </c>
      <c r="F66">
        <v>0</v>
      </c>
      <c r="H66">
        <v>2.177427208102</v>
      </c>
      <c r="I66">
        <v>1.209970887918</v>
      </c>
      <c r="J66">
        <v>1.845611437921</v>
      </c>
      <c r="K66" t="s">
        <v>3</v>
      </c>
      <c r="L66">
        <v>1.209970887918</v>
      </c>
      <c r="M66">
        <f t="shared" si="1"/>
        <v>0.4454409062982658</v>
      </c>
      <c r="N66">
        <f t="shared" si="2"/>
        <v>-0.522015413885734</v>
      </c>
      <c r="O66">
        <f t="shared" si="3"/>
        <v>0.11362513611726599</v>
      </c>
      <c r="Q66">
        <f t="shared" si="5"/>
        <v>-0.522015413885734</v>
      </c>
    </row>
    <row r="67" spans="1:17" ht="12.75">
      <c r="A67" s="2">
        <v>37408</v>
      </c>
      <c r="B67">
        <v>1.8862310787878478</v>
      </c>
      <c r="C67">
        <f t="shared" si="6"/>
        <v>2</v>
      </c>
      <c r="D67">
        <v>6</v>
      </c>
      <c r="E67">
        <f t="shared" si="8"/>
        <v>2002</v>
      </c>
      <c r="F67">
        <v>0</v>
      </c>
      <c r="H67">
        <v>2.381389240292</v>
      </c>
      <c r="I67">
        <v>1.852188124206</v>
      </c>
      <c r="J67">
        <v>2.232531168455</v>
      </c>
      <c r="K67" t="s">
        <v>3</v>
      </c>
      <c r="L67">
        <v>1.852188124206</v>
      </c>
      <c r="M67">
        <f t="shared" si="1"/>
        <v>0.49515816150415226</v>
      </c>
      <c r="N67">
        <f t="shared" si="2"/>
        <v>-0.034042954581847695</v>
      </c>
      <c r="O67">
        <f t="shared" si="3"/>
        <v>0.3463000896671522</v>
      </c>
      <c r="Q67">
        <f t="shared" si="5"/>
        <v>-0.034042954581847695</v>
      </c>
    </row>
    <row r="68" spans="1:17" ht="12.75">
      <c r="A68" s="2">
        <v>37591</v>
      </c>
      <c r="B68">
        <v>1.8644108827991834</v>
      </c>
      <c r="C68">
        <f t="shared" si="6"/>
        <v>2</v>
      </c>
      <c r="D68">
        <v>12</v>
      </c>
      <c r="E68">
        <f t="shared" si="8"/>
        <v>2002</v>
      </c>
      <c r="F68">
        <v>0</v>
      </c>
      <c r="H68">
        <v>2.538645097607</v>
      </c>
      <c r="I68">
        <v>2.061984383854</v>
      </c>
      <c r="J68">
        <v>2.211354046797</v>
      </c>
      <c r="K68" t="s">
        <v>3</v>
      </c>
      <c r="L68">
        <v>2.538645097607</v>
      </c>
      <c r="M68">
        <f t="shared" si="1"/>
        <v>0.6742342148078166</v>
      </c>
      <c r="N68">
        <f t="shared" si="2"/>
        <v>0.19757350105481652</v>
      </c>
      <c r="O68">
        <f t="shared" si="3"/>
        <v>0.34694316399781666</v>
      </c>
      <c r="Q68">
        <f t="shared" si="5"/>
        <v>0.6742342148078166</v>
      </c>
    </row>
    <row r="69" spans="1:17" ht="12.75">
      <c r="A69" s="2">
        <v>37773</v>
      </c>
      <c r="B69">
        <v>1.8315132335849915</v>
      </c>
      <c r="C69">
        <f t="shared" si="6"/>
        <v>3</v>
      </c>
      <c r="D69">
        <v>6</v>
      </c>
      <c r="E69">
        <f t="shared" si="8"/>
        <v>2003</v>
      </c>
      <c r="F69">
        <v>0</v>
      </c>
      <c r="H69">
        <v>3.075933562862</v>
      </c>
      <c r="I69">
        <v>2.53957721111</v>
      </c>
      <c r="J69">
        <v>3.075933562862</v>
      </c>
      <c r="K69" t="s">
        <v>3</v>
      </c>
      <c r="L69">
        <v>3.075933562862</v>
      </c>
      <c r="M69">
        <f t="shared" si="1"/>
        <v>1.2444203292770086</v>
      </c>
      <c r="N69">
        <f t="shared" si="2"/>
        <v>0.7080639775250086</v>
      </c>
      <c r="O69">
        <f t="shared" si="3"/>
        <v>1.2444203292770086</v>
      </c>
      <c r="Q69">
        <f t="shared" si="5"/>
        <v>1.2444203292770086</v>
      </c>
    </row>
    <row r="70" spans="1:17" ht="12.75">
      <c r="A70" s="2">
        <v>37956</v>
      </c>
      <c r="B70">
        <v>1.485888512439959</v>
      </c>
      <c r="C70">
        <f t="shared" si="6"/>
        <v>3</v>
      </c>
      <c r="D70">
        <v>12</v>
      </c>
      <c r="E70">
        <f t="shared" si="8"/>
        <v>2003</v>
      </c>
      <c r="F70">
        <v>0</v>
      </c>
      <c r="H70">
        <v>3.390610328638</v>
      </c>
      <c r="I70">
        <v>2.826918366962</v>
      </c>
      <c r="J70" t="s">
        <v>3</v>
      </c>
      <c r="K70" t="s">
        <v>3</v>
      </c>
      <c r="L70">
        <v>3.390610328638</v>
      </c>
      <c r="M70">
        <f>+H70-$B70</f>
        <v>1.904721816198041</v>
      </c>
      <c r="N70">
        <f>+I70-$B70</f>
        <v>1.341029854522041</v>
      </c>
      <c r="Q70">
        <f>+L70-$B70</f>
        <v>1.904721816198041</v>
      </c>
    </row>
    <row r="71" spans="1:17" ht="12.75">
      <c r="A71" s="2">
        <v>38139</v>
      </c>
      <c r="B71">
        <v>1.7681860609087385</v>
      </c>
      <c r="C71">
        <f t="shared" si="6"/>
        <v>4</v>
      </c>
      <c r="D71">
        <v>6</v>
      </c>
      <c r="E71">
        <f t="shared" si="8"/>
        <v>2004</v>
      </c>
      <c r="F71">
        <v>0</v>
      </c>
      <c r="H71">
        <v>3.391353484451</v>
      </c>
      <c r="I71" t="s">
        <v>3</v>
      </c>
      <c r="J71" t="s">
        <v>3</v>
      </c>
      <c r="K71" t="s">
        <v>3</v>
      </c>
      <c r="L71">
        <v>3.391353484451</v>
      </c>
      <c r="M71">
        <f>+H71-$B71</f>
        <v>1.6231674235422613</v>
      </c>
      <c r="Q71">
        <f>+L71-$B71</f>
        <v>1.6231674235422613</v>
      </c>
    </row>
    <row r="72" spans="1:6" ht="12.75">
      <c r="A72" s="2">
        <v>38322</v>
      </c>
      <c r="B72">
        <v>2.014329922529301</v>
      </c>
      <c r="C72">
        <f t="shared" si="6"/>
        <v>4</v>
      </c>
      <c r="D72">
        <v>12</v>
      </c>
      <c r="E72">
        <f t="shared" si="8"/>
        <v>2004</v>
      </c>
      <c r="F72">
        <v>0</v>
      </c>
    </row>
    <row r="73" spans="1:6" ht="12.75">
      <c r="A73" s="2">
        <v>38504</v>
      </c>
      <c r="B73">
        <v>2.2776949195825846</v>
      </c>
      <c r="C73">
        <f t="shared" si="6"/>
        <v>5</v>
      </c>
      <c r="D73">
        <v>6</v>
      </c>
      <c r="E73">
        <f t="shared" si="8"/>
        <v>2005</v>
      </c>
      <c r="F73">
        <v>0</v>
      </c>
    </row>
    <row r="74" ht="12.75">
      <c r="E74">
        <v>2005</v>
      </c>
    </row>
    <row r="75" ht="12.75">
      <c r="E75">
        <v>2006</v>
      </c>
    </row>
    <row r="76" ht="12.75">
      <c r="E76">
        <v>2006</v>
      </c>
    </row>
    <row r="77" ht="12.75">
      <c r="E77">
        <v>2007</v>
      </c>
    </row>
    <row r="78" ht="12.75">
      <c r="E78">
        <v>2007</v>
      </c>
    </row>
    <row r="80" spans="1:17" ht="12.75">
      <c r="A80" t="s">
        <v>15</v>
      </c>
      <c r="B80">
        <f aca="true" t="shared" si="9" ref="B80:G80">AVERAGE(B43:B62)</f>
        <v>2.705426265069664</v>
      </c>
      <c r="C80">
        <f t="shared" si="9"/>
        <v>94.5</v>
      </c>
      <c r="D80">
        <f t="shared" si="9"/>
        <v>9</v>
      </c>
      <c r="E80">
        <f t="shared" si="9"/>
        <v>1994.5</v>
      </c>
      <c r="F80">
        <f t="shared" si="9"/>
        <v>0</v>
      </c>
      <c r="H80">
        <f>AVERAGE(H43:H62)</f>
        <v>2.5269100563086</v>
      </c>
      <c r="I80">
        <f>AVERAGE(I43:I62)</f>
        <v>2.7115280028886</v>
      </c>
      <c r="J80">
        <f>AVERAGE(J43:J62)</f>
        <v>2.7894084400439505</v>
      </c>
      <c r="K80">
        <f>AVERAGE(K43:K62)</f>
        <v>2.7913298558774997</v>
      </c>
      <c r="L80">
        <f>AVERAGE(L43:L62)</f>
        <v>2.62450446704885</v>
      </c>
      <c r="M80">
        <f>AVERAGE(M43:M62)</f>
        <v>-0.1785162087610637</v>
      </c>
      <c r="N80">
        <f>AVERAGE(N43:N62)</f>
        <v>0.006101737818936337</v>
      </c>
      <c r="O80">
        <f>AVERAGE(O43:O62)</f>
        <v>0.08398217497428632</v>
      </c>
      <c r="P80">
        <f>AVERAGE(P43:P62)</f>
        <v>0.08590359080783634</v>
      </c>
      <c r="Q80">
        <f>AVERAGE(Q43:Q62)</f>
        <v>-0.08092179802081365</v>
      </c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pane xSplit="1" ySplit="4" topLeftCell="B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1" sqref="H81"/>
    </sheetView>
  </sheetViews>
  <sheetFormatPr defaultColWidth="9.140625" defaultRowHeight="12.75"/>
  <cols>
    <col min="2" max="2" width="10.28125" style="0" bestFit="1" customWidth="1"/>
    <col min="8" max="8" width="14.28125" style="0" customWidth="1"/>
    <col min="9" max="9" width="15.8515625" style="0" customWidth="1"/>
    <col min="10" max="10" width="15.7109375" style="0" customWidth="1"/>
    <col min="11" max="11" width="14.28125" style="0" customWidth="1"/>
    <col min="12" max="12" width="14.7109375" style="0" customWidth="1"/>
  </cols>
  <sheetData>
    <row r="1" ht="12.75">
      <c r="A1" t="s">
        <v>1</v>
      </c>
    </row>
    <row r="3" spans="2:8" ht="12.75">
      <c r="B3" t="s">
        <v>0</v>
      </c>
      <c r="F3">
        <v>0</v>
      </c>
      <c r="H3" t="s">
        <v>14</v>
      </c>
    </row>
    <row r="4" spans="2:17" ht="12.75">
      <c r="B4" t="s">
        <v>2</v>
      </c>
      <c r="D4">
        <v>12</v>
      </c>
      <c r="E4">
        <f aca="true" t="shared" si="0" ref="E4:E35">+C4+1900</f>
        <v>1900</v>
      </c>
      <c r="F4">
        <v>0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t="12.75">
      <c r="A5" s="2">
        <v>26085</v>
      </c>
      <c r="B5">
        <v>3.929312363066928</v>
      </c>
      <c r="C5">
        <v>71</v>
      </c>
      <c r="D5">
        <v>6</v>
      </c>
      <c r="E5">
        <f t="shared" si="0"/>
        <v>1971</v>
      </c>
      <c r="F5">
        <v>0</v>
      </c>
      <c r="H5">
        <v>5.487354461993</v>
      </c>
      <c r="I5">
        <v>3.147215414738</v>
      </c>
      <c r="J5">
        <v>4.065825037593</v>
      </c>
      <c r="K5">
        <v>4.181889913494</v>
      </c>
      <c r="L5">
        <v>4.181889913494</v>
      </c>
      <c r="M5">
        <f aca="true" t="shared" si="1" ref="M5:M36">+H5-$B5</f>
        <v>1.5580420989260721</v>
      </c>
      <c r="N5">
        <f>+I5-B5</f>
        <v>-0.782096948328928</v>
      </c>
      <c r="O5">
        <f aca="true" t="shared" si="2" ref="O5:O36">+J5-$B5</f>
        <v>0.13651267452607208</v>
      </c>
      <c r="P5">
        <f aca="true" t="shared" si="3" ref="P5:P36">+K5-$B5</f>
        <v>0.2525775504270724</v>
      </c>
      <c r="Q5">
        <f aca="true" t="shared" si="4" ref="Q5:Q36">+L5-$B5</f>
        <v>0.2525775504270724</v>
      </c>
    </row>
    <row r="6" spans="1:17" ht="12.75">
      <c r="A6" s="2">
        <v>26268</v>
      </c>
      <c r="B6">
        <v>3.4372696609240805</v>
      </c>
      <c r="C6">
        <v>71</v>
      </c>
      <c r="D6">
        <v>12</v>
      </c>
      <c r="E6">
        <f t="shared" si="0"/>
        <v>1971</v>
      </c>
      <c r="F6">
        <v>0</v>
      </c>
      <c r="H6">
        <v>5.234216585902</v>
      </c>
      <c r="I6">
        <v>2.735766685667</v>
      </c>
      <c r="J6">
        <v>3.681227872749</v>
      </c>
      <c r="K6">
        <v>5.081610606838</v>
      </c>
      <c r="L6">
        <v>4.170922777627</v>
      </c>
      <c r="M6">
        <f t="shared" si="1"/>
        <v>1.7969469249779193</v>
      </c>
      <c r="N6">
        <f aca="true" t="shared" si="5" ref="N6:N69">+I6-B6</f>
        <v>-0.7015029752570805</v>
      </c>
      <c r="O6">
        <f t="shared" si="2"/>
        <v>0.2439582118249195</v>
      </c>
      <c r="P6">
        <f t="shared" si="3"/>
        <v>1.6443409459139193</v>
      </c>
      <c r="Q6">
        <f t="shared" si="4"/>
        <v>0.7336531167029197</v>
      </c>
    </row>
    <row r="7" spans="1:17" ht="12.75">
      <c r="A7" s="2">
        <v>26451</v>
      </c>
      <c r="B7">
        <v>3.5386023767408847</v>
      </c>
      <c r="C7">
        <v>72</v>
      </c>
      <c r="D7">
        <v>6</v>
      </c>
      <c r="E7">
        <f t="shared" si="0"/>
        <v>1972</v>
      </c>
      <c r="F7">
        <v>0</v>
      </c>
      <c r="H7">
        <v>5.795934795734</v>
      </c>
      <c r="I7">
        <v>4.179160744979</v>
      </c>
      <c r="J7">
        <v>5.508413292906</v>
      </c>
      <c r="K7">
        <v>5.973000678871</v>
      </c>
      <c r="L7">
        <v>5.508413292906</v>
      </c>
      <c r="M7">
        <f t="shared" si="1"/>
        <v>2.2573324189931157</v>
      </c>
      <c r="N7">
        <f t="shared" si="5"/>
        <v>0.6405583682381151</v>
      </c>
      <c r="O7">
        <f t="shared" si="2"/>
        <v>1.9698109161651152</v>
      </c>
      <c r="P7">
        <f t="shared" si="3"/>
        <v>2.4343983021301154</v>
      </c>
      <c r="Q7">
        <f t="shared" si="4"/>
        <v>1.9698109161651152</v>
      </c>
    </row>
    <row r="8" spans="1:17" ht="12.75">
      <c r="A8" s="2">
        <v>26634</v>
      </c>
      <c r="B8">
        <v>3.5371790891187915</v>
      </c>
      <c r="C8">
        <v>72</v>
      </c>
      <c r="D8">
        <v>12</v>
      </c>
      <c r="E8">
        <f t="shared" si="0"/>
        <v>1972</v>
      </c>
      <c r="F8">
        <v>0</v>
      </c>
      <c r="H8">
        <v>8.059080095163</v>
      </c>
      <c r="I8">
        <v>6.47367153408</v>
      </c>
      <c r="J8">
        <v>8.471163668776</v>
      </c>
      <c r="K8">
        <v>8.739747430742</v>
      </c>
      <c r="L8">
        <v>8.471163668776</v>
      </c>
      <c r="M8">
        <f t="shared" si="1"/>
        <v>4.521901006044209</v>
      </c>
      <c r="N8">
        <f t="shared" si="5"/>
        <v>2.9364924449612086</v>
      </c>
      <c r="O8">
        <f t="shared" si="2"/>
        <v>4.933984579657209</v>
      </c>
      <c r="P8">
        <f t="shared" si="3"/>
        <v>5.202568341623208</v>
      </c>
      <c r="Q8">
        <f t="shared" si="4"/>
        <v>4.933984579657209</v>
      </c>
    </row>
    <row r="9" spans="1:17" ht="12.75">
      <c r="A9" s="2">
        <v>26816</v>
      </c>
      <c r="B9">
        <v>4.15076989510621</v>
      </c>
      <c r="C9">
        <v>73</v>
      </c>
      <c r="D9">
        <v>6</v>
      </c>
      <c r="E9">
        <f t="shared" si="0"/>
        <v>1973</v>
      </c>
      <c r="F9">
        <v>0</v>
      </c>
      <c r="H9">
        <v>9.943593875907</v>
      </c>
      <c r="I9">
        <v>9.149734856525</v>
      </c>
      <c r="J9">
        <v>11.565099304072</v>
      </c>
      <c r="K9">
        <v>11.132541610653</v>
      </c>
      <c r="L9">
        <v>11.565099304072</v>
      </c>
      <c r="M9">
        <f t="shared" si="1"/>
        <v>5.79282398080079</v>
      </c>
      <c r="N9">
        <f t="shared" si="5"/>
        <v>4.998964961418791</v>
      </c>
      <c r="O9">
        <f t="shared" si="2"/>
        <v>7.41432940896579</v>
      </c>
      <c r="P9">
        <f t="shared" si="3"/>
        <v>6.98177171554679</v>
      </c>
      <c r="Q9">
        <f t="shared" si="4"/>
        <v>7.41432940896579</v>
      </c>
    </row>
    <row r="10" spans="1:17" ht="12.75">
      <c r="A10" s="2">
        <v>26999</v>
      </c>
      <c r="B10">
        <v>5.559861780174469</v>
      </c>
      <c r="C10">
        <v>73</v>
      </c>
      <c r="D10">
        <v>12</v>
      </c>
      <c r="E10">
        <f t="shared" si="0"/>
        <v>1973</v>
      </c>
      <c r="F10">
        <v>0</v>
      </c>
      <c r="H10">
        <v>12.732136746819</v>
      </c>
      <c r="I10">
        <v>11.304206073709</v>
      </c>
      <c r="J10">
        <v>13.787813686144</v>
      </c>
      <c r="K10">
        <v>13.602222187425</v>
      </c>
      <c r="L10">
        <v>14.324542008424</v>
      </c>
      <c r="M10">
        <f t="shared" si="1"/>
        <v>7.172274966644531</v>
      </c>
      <c r="N10">
        <f t="shared" si="5"/>
        <v>5.744344293534532</v>
      </c>
      <c r="O10">
        <f t="shared" si="2"/>
        <v>8.227951905969531</v>
      </c>
      <c r="P10">
        <f t="shared" si="3"/>
        <v>8.04236040725053</v>
      </c>
      <c r="Q10">
        <f t="shared" si="4"/>
        <v>8.764680228249532</v>
      </c>
    </row>
    <row r="11" spans="1:17" ht="12.75">
      <c r="A11" s="2">
        <v>27181</v>
      </c>
      <c r="B11">
        <v>6.639262140988245</v>
      </c>
      <c r="C11">
        <v>74</v>
      </c>
      <c r="D11">
        <v>6</v>
      </c>
      <c r="E11">
        <f t="shared" si="0"/>
        <v>1974</v>
      </c>
      <c r="F11">
        <v>0</v>
      </c>
      <c r="H11">
        <v>12.738605375925</v>
      </c>
      <c r="I11">
        <v>9.794051212635</v>
      </c>
      <c r="J11">
        <v>12.873875753226</v>
      </c>
      <c r="K11">
        <v>13.174227370605</v>
      </c>
      <c r="L11">
        <v>12.388923813959</v>
      </c>
      <c r="M11">
        <f t="shared" si="1"/>
        <v>6.099343234936755</v>
      </c>
      <c r="N11">
        <f t="shared" si="5"/>
        <v>3.154789071646756</v>
      </c>
      <c r="O11">
        <f t="shared" si="2"/>
        <v>6.234613612237756</v>
      </c>
      <c r="P11">
        <f t="shared" si="3"/>
        <v>6.534965229616755</v>
      </c>
      <c r="Q11">
        <f t="shared" si="4"/>
        <v>5.749661672970755</v>
      </c>
    </row>
    <row r="12" spans="1:17" ht="12.75">
      <c r="A12" s="2">
        <v>27364</v>
      </c>
      <c r="B12">
        <v>7.651641532459963</v>
      </c>
      <c r="C12">
        <v>74</v>
      </c>
      <c r="D12">
        <v>12</v>
      </c>
      <c r="E12">
        <f t="shared" si="0"/>
        <v>1974</v>
      </c>
      <c r="F12">
        <v>0</v>
      </c>
      <c r="H12">
        <v>10.9231031737</v>
      </c>
      <c r="I12">
        <v>7.829362486152</v>
      </c>
      <c r="J12">
        <v>10.365553078654</v>
      </c>
      <c r="K12">
        <v>10.739423956036</v>
      </c>
      <c r="L12">
        <v>10.739423956036</v>
      </c>
      <c r="M12">
        <f t="shared" si="1"/>
        <v>3.2714616412400366</v>
      </c>
      <c r="N12">
        <f t="shared" si="5"/>
        <v>0.17772095369203722</v>
      </c>
      <c r="O12">
        <f t="shared" si="2"/>
        <v>2.713911546194038</v>
      </c>
      <c r="P12">
        <f t="shared" si="3"/>
        <v>3.0877824235760363</v>
      </c>
      <c r="Q12">
        <f t="shared" si="4"/>
        <v>3.0877824235760363</v>
      </c>
    </row>
    <row r="13" spans="1:17" ht="12.75">
      <c r="A13" s="2">
        <v>27546</v>
      </c>
      <c r="B13">
        <v>5.431023627261178</v>
      </c>
      <c r="C13">
        <v>75</v>
      </c>
      <c r="D13">
        <v>6</v>
      </c>
      <c r="E13">
        <f t="shared" si="0"/>
        <v>1975</v>
      </c>
      <c r="F13">
        <v>0</v>
      </c>
      <c r="H13">
        <v>7.522183563935</v>
      </c>
      <c r="I13">
        <v>5.358580241775</v>
      </c>
      <c r="J13">
        <v>7.128328469526</v>
      </c>
      <c r="K13">
        <v>6.955258419763</v>
      </c>
      <c r="L13">
        <v>6.955258419763</v>
      </c>
      <c r="M13">
        <f t="shared" si="1"/>
        <v>2.0911599366738223</v>
      </c>
      <c r="N13">
        <f t="shared" si="5"/>
        <v>-0.0724433854861779</v>
      </c>
      <c r="O13">
        <f t="shared" si="2"/>
        <v>1.6973048422648223</v>
      </c>
      <c r="P13">
        <f t="shared" si="3"/>
        <v>1.5242347925018223</v>
      </c>
      <c r="Q13">
        <f t="shared" si="4"/>
        <v>1.5242347925018223</v>
      </c>
    </row>
    <row r="14" spans="1:17" ht="12.75">
      <c r="A14" s="2">
        <v>27729</v>
      </c>
      <c r="B14">
        <v>5.968358250146033</v>
      </c>
      <c r="C14">
        <v>75</v>
      </c>
      <c r="D14">
        <v>12</v>
      </c>
      <c r="E14">
        <f t="shared" si="0"/>
        <v>1975</v>
      </c>
      <c r="F14">
        <v>0</v>
      </c>
      <c r="H14">
        <v>7.233065442021</v>
      </c>
      <c r="I14">
        <v>5.107359535363</v>
      </c>
      <c r="J14">
        <v>6.36161994527</v>
      </c>
      <c r="K14">
        <v>6.346388175371</v>
      </c>
      <c r="L14">
        <v>6.346388175371</v>
      </c>
      <c r="M14">
        <f t="shared" si="1"/>
        <v>1.264707191874967</v>
      </c>
      <c r="N14">
        <f t="shared" si="5"/>
        <v>-0.8609987147830331</v>
      </c>
      <c r="O14">
        <f t="shared" si="2"/>
        <v>0.39326169512396714</v>
      </c>
      <c r="P14">
        <f t="shared" si="3"/>
        <v>0.3780299252249666</v>
      </c>
      <c r="Q14">
        <f t="shared" si="4"/>
        <v>0.3780299252249666</v>
      </c>
    </row>
    <row r="15" spans="1:17" ht="12.75">
      <c r="A15" s="2">
        <v>27912</v>
      </c>
      <c r="B15">
        <v>5.734507709855952</v>
      </c>
      <c r="C15">
        <v>76</v>
      </c>
      <c r="D15">
        <v>6</v>
      </c>
      <c r="E15">
        <f t="shared" si="0"/>
        <v>1976</v>
      </c>
      <c r="F15">
        <v>0</v>
      </c>
      <c r="H15">
        <v>7.628730066171</v>
      </c>
      <c r="I15">
        <v>5.473303186378</v>
      </c>
      <c r="J15">
        <v>7.19544426616</v>
      </c>
      <c r="K15">
        <v>7.332432139352</v>
      </c>
      <c r="L15">
        <v>7.332432139352</v>
      </c>
      <c r="M15">
        <f t="shared" si="1"/>
        <v>1.8942223563150486</v>
      </c>
      <c r="N15">
        <f t="shared" si="5"/>
        <v>-0.26120452347795187</v>
      </c>
      <c r="O15">
        <f t="shared" si="2"/>
        <v>1.4609365563040484</v>
      </c>
      <c r="P15">
        <f t="shared" si="3"/>
        <v>1.5979244294960484</v>
      </c>
      <c r="Q15">
        <f t="shared" si="4"/>
        <v>1.5979244294960484</v>
      </c>
    </row>
    <row r="16" spans="1:17" ht="12.75">
      <c r="A16" s="2">
        <v>28095</v>
      </c>
      <c r="B16">
        <v>5.313925663694952</v>
      </c>
      <c r="C16">
        <v>76</v>
      </c>
      <c r="D16">
        <v>12</v>
      </c>
      <c r="E16">
        <f t="shared" si="0"/>
        <v>1976</v>
      </c>
      <c r="F16">
        <v>0</v>
      </c>
      <c r="H16">
        <v>8.30837767603</v>
      </c>
      <c r="I16">
        <v>5.710513459218</v>
      </c>
      <c r="J16">
        <v>7.562438564542</v>
      </c>
      <c r="K16">
        <v>7.724286531027</v>
      </c>
      <c r="L16">
        <v>7.784700377469</v>
      </c>
      <c r="M16">
        <f t="shared" si="1"/>
        <v>2.9944520123350484</v>
      </c>
      <c r="N16">
        <f t="shared" si="5"/>
        <v>0.39658779552304857</v>
      </c>
      <c r="O16">
        <f t="shared" si="2"/>
        <v>2.2485129008470484</v>
      </c>
      <c r="P16">
        <f t="shared" si="3"/>
        <v>2.4103608673320487</v>
      </c>
      <c r="Q16">
        <f t="shared" si="4"/>
        <v>2.4707747137740483</v>
      </c>
    </row>
    <row r="17" spans="1:17" ht="12.75">
      <c r="A17" s="2">
        <v>28277</v>
      </c>
      <c r="B17">
        <v>6.014902279436951</v>
      </c>
      <c r="C17">
        <v>77</v>
      </c>
      <c r="D17">
        <v>6</v>
      </c>
      <c r="E17">
        <f t="shared" si="0"/>
        <v>1977</v>
      </c>
      <c r="F17">
        <v>0</v>
      </c>
      <c r="H17">
        <v>8.542160312104</v>
      </c>
      <c r="I17">
        <v>7.289344683504</v>
      </c>
      <c r="J17">
        <v>9.015515641743</v>
      </c>
      <c r="K17">
        <v>8.772701283349</v>
      </c>
      <c r="L17">
        <v>9.015515641743</v>
      </c>
      <c r="M17">
        <f t="shared" si="1"/>
        <v>2.5272580326670493</v>
      </c>
      <c r="N17">
        <f t="shared" si="5"/>
        <v>1.2744424040670488</v>
      </c>
      <c r="O17">
        <f t="shared" si="2"/>
        <v>3.0006133623060496</v>
      </c>
      <c r="P17">
        <f t="shared" si="3"/>
        <v>2.7577990039120497</v>
      </c>
      <c r="Q17">
        <f t="shared" si="4"/>
        <v>3.0006133623060496</v>
      </c>
    </row>
    <row r="18" spans="1:17" ht="12.75">
      <c r="A18" s="2">
        <v>28460</v>
      </c>
      <c r="B18">
        <v>5.94017791514887</v>
      </c>
      <c r="C18">
        <v>77</v>
      </c>
      <c r="D18">
        <v>12</v>
      </c>
      <c r="E18">
        <f t="shared" si="0"/>
        <v>1977</v>
      </c>
      <c r="F18">
        <v>0</v>
      </c>
      <c r="H18">
        <v>9.382842271587</v>
      </c>
      <c r="I18">
        <v>7.737836864146</v>
      </c>
      <c r="J18">
        <v>9.883112199108</v>
      </c>
      <c r="K18">
        <v>10.126379819188</v>
      </c>
      <c r="L18">
        <v>9.883112199108</v>
      </c>
      <c r="M18">
        <f t="shared" si="1"/>
        <v>3.4426643564381303</v>
      </c>
      <c r="N18">
        <f t="shared" si="5"/>
        <v>1.79765894899713</v>
      </c>
      <c r="O18">
        <f t="shared" si="2"/>
        <v>3.94293428395913</v>
      </c>
      <c r="P18">
        <f t="shared" si="3"/>
        <v>4.186201904039129</v>
      </c>
      <c r="Q18">
        <f t="shared" si="4"/>
        <v>3.94293428395913</v>
      </c>
    </row>
    <row r="19" spans="1:17" ht="12.75">
      <c r="A19" s="2">
        <v>28642</v>
      </c>
      <c r="B19">
        <v>6.589696143607693</v>
      </c>
      <c r="C19">
        <v>78</v>
      </c>
      <c r="D19">
        <v>6</v>
      </c>
      <c r="E19">
        <f t="shared" si="0"/>
        <v>1978</v>
      </c>
      <c r="F19">
        <v>0</v>
      </c>
      <c r="H19">
        <v>10.336457420268</v>
      </c>
      <c r="I19">
        <v>9.018083081934</v>
      </c>
      <c r="J19">
        <v>11.396918316385</v>
      </c>
      <c r="K19">
        <v>11.527283034901</v>
      </c>
      <c r="L19">
        <v>11.396918316385</v>
      </c>
      <c r="M19">
        <f t="shared" si="1"/>
        <v>3.7467612766603065</v>
      </c>
      <c r="N19">
        <f t="shared" si="5"/>
        <v>2.428386938326307</v>
      </c>
      <c r="O19">
        <f t="shared" si="2"/>
        <v>4.807222172777307</v>
      </c>
      <c r="P19">
        <f t="shared" si="3"/>
        <v>4.937586891293307</v>
      </c>
      <c r="Q19">
        <f t="shared" si="4"/>
        <v>4.807222172777307</v>
      </c>
    </row>
    <row r="20" spans="1:17" ht="12.75">
      <c r="A20" s="2">
        <v>28825</v>
      </c>
      <c r="B20">
        <v>7.3351429934156664</v>
      </c>
      <c r="C20">
        <v>78</v>
      </c>
      <c r="D20">
        <v>12</v>
      </c>
      <c r="E20">
        <f t="shared" si="0"/>
        <v>1978</v>
      </c>
      <c r="F20">
        <v>0</v>
      </c>
      <c r="H20">
        <v>10.740684542518</v>
      </c>
      <c r="I20">
        <v>8.832426148614</v>
      </c>
      <c r="J20">
        <v>10.604012796558</v>
      </c>
      <c r="K20">
        <v>10.548748153019</v>
      </c>
      <c r="L20">
        <v>11.159833729151</v>
      </c>
      <c r="M20">
        <f t="shared" si="1"/>
        <v>3.4055415491023338</v>
      </c>
      <c r="N20">
        <f t="shared" si="5"/>
        <v>1.4972831551983328</v>
      </c>
      <c r="O20">
        <f t="shared" si="2"/>
        <v>3.2688698031423344</v>
      </c>
      <c r="P20">
        <f t="shared" si="3"/>
        <v>3.2136051596033335</v>
      </c>
      <c r="Q20">
        <f t="shared" si="4"/>
        <v>3.8246907357353335</v>
      </c>
    </row>
    <row r="21" spans="1:17" ht="12.75">
      <c r="A21" s="2">
        <v>29007</v>
      </c>
      <c r="B21">
        <v>7.833054221727864</v>
      </c>
      <c r="C21">
        <v>79</v>
      </c>
      <c r="D21">
        <v>6</v>
      </c>
      <c r="E21">
        <f t="shared" si="0"/>
        <v>1979</v>
      </c>
      <c r="F21">
        <v>0</v>
      </c>
      <c r="H21">
        <v>11.335517119072</v>
      </c>
      <c r="I21">
        <v>9.269058094391</v>
      </c>
      <c r="J21">
        <v>10.821826048595</v>
      </c>
      <c r="K21">
        <v>11.263696164516</v>
      </c>
      <c r="L21">
        <v>11.717574794975</v>
      </c>
      <c r="M21">
        <f t="shared" si="1"/>
        <v>3.5024628973441354</v>
      </c>
      <c r="N21">
        <f t="shared" si="5"/>
        <v>1.436003872663135</v>
      </c>
      <c r="O21">
        <f t="shared" si="2"/>
        <v>2.9887718268671355</v>
      </c>
      <c r="P21">
        <f t="shared" si="3"/>
        <v>3.430641942788136</v>
      </c>
      <c r="Q21">
        <f t="shared" si="4"/>
        <v>3.884520573247136</v>
      </c>
    </row>
    <row r="22" spans="1:17" ht="12.75">
      <c r="A22" s="2">
        <v>29190</v>
      </c>
      <c r="B22">
        <v>8.512234528733886</v>
      </c>
      <c r="C22">
        <v>79</v>
      </c>
      <c r="D22">
        <v>12</v>
      </c>
      <c r="E22">
        <f t="shared" si="0"/>
        <v>1979</v>
      </c>
      <c r="F22">
        <v>0</v>
      </c>
      <c r="H22">
        <v>11.98155762245</v>
      </c>
      <c r="I22">
        <v>9.425570484744</v>
      </c>
      <c r="J22">
        <v>11.917635023487</v>
      </c>
      <c r="K22">
        <v>12.111214619857</v>
      </c>
      <c r="L22">
        <v>12.111214619857</v>
      </c>
      <c r="M22">
        <f t="shared" si="1"/>
        <v>3.4693230937161132</v>
      </c>
      <c r="N22">
        <f t="shared" si="5"/>
        <v>0.9133359560101137</v>
      </c>
      <c r="O22">
        <f t="shared" si="2"/>
        <v>3.4054004947531133</v>
      </c>
      <c r="P22">
        <f t="shared" si="3"/>
        <v>3.5989800911231136</v>
      </c>
      <c r="Q22">
        <f t="shared" si="4"/>
        <v>3.5989800911231136</v>
      </c>
    </row>
    <row r="23" spans="1:17" ht="12.75">
      <c r="A23" s="2">
        <v>29373</v>
      </c>
      <c r="B23">
        <v>9.517240815643424</v>
      </c>
      <c r="C23">
        <v>80</v>
      </c>
      <c r="D23">
        <v>6</v>
      </c>
      <c r="E23">
        <f t="shared" si="0"/>
        <v>1980</v>
      </c>
      <c r="F23">
        <v>0</v>
      </c>
      <c r="H23">
        <v>12.206707655768</v>
      </c>
      <c r="I23">
        <v>9.163128008063</v>
      </c>
      <c r="J23">
        <v>12.104452375345</v>
      </c>
      <c r="K23">
        <v>12.265022320247</v>
      </c>
      <c r="L23">
        <v>12.265022320247</v>
      </c>
      <c r="M23">
        <f t="shared" si="1"/>
        <v>2.6894668401245756</v>
      </c>
      <c r="N23">
        <f t="shared" si="5"/>
        <v>-0.3541128075804245</v>
      </c>
      <c r="O23">
        <f t="shared" si="2"/>
        <v>2.5872115597015757</v>
      </c>
      <c r="P23">
        <f t="shared" si="3"/>
        <v>2.7477815046035765</v>
      </c>
      <c r="Q23">
        <f t="shared" si="4"/>
        <v>2.7477815046035765</v>
      </c>
    </row>
    <row r="24" spans="1:17" ht="12.75">
      <c r="A24" s="2">
        <v>29556</v>
      </c>
      <c r="B24">
        <v>9.744334020795309</v>
      </c>
      <c r="C24">
        <v>80</v>
      </c>
      <c r="D24">
        <v>12</v>
      </c>
      <c r="E24">
        <f t="shared" si="0"/>
        <v>1980</v>
      </c>
      <c r="F24">
        <v>0</v>
      </c>
      <c r="H24">
        <v>11.236531554643</v>
      </c>
      <c r="I24">
        <v>9.237781807229</v>
      </c>
      <c r="J24">
        <v>11.593374970319</v>
      </c>
      <c r="K24">
        <v>11.897040222675</v>
      </c>
      <c r="L24">
        <v>11.897040222675</v>
      </c>
      <c r="M24">
        <f t="shared" si="1"/>
        <v>1.4921975338476905</v>
      </c>
      <c r="N24">
        <f t="shared" si="5"/>
        <v>-0.5065522135663088</v>
      </c>
      <c r="O24">
        <f t="shared" si="2"/>
        <v>1.8490409495236904</v>
      </c>
      <c r="P24">
        <f t="shared" si="3"/>
        <v>2.152706201879692</v>
      </c>
      <c r="Q24">
        <f t="shared" si="4"/>
        <v>2.152706201879692</v>
      </c>
    </row>
    <row r="25" spans="1:17" ht="12.75">
      <c r="A25" s="2">
        <v>29738</v>
      </c>
      <c r="B25">
        <v>8.473848555144524</v>
      </c>
      <c r="C25">
        <v>81</v>
      </c>
      <c r="D25">
        <v>6</v>
      </c>
      <c r="E25">
        <f t="shared" si="0"/>
        <v>1981</v>
      </c>
      <c r="F25">
        <v>0</v>
      </c>
      <c r="H25">
        <v>8.275718305944</v>
      </c>
      <c r="I25">
        <v>6.671035513429</v>
      </c>
      <c r="J25">
        <v>8.598315510663</v>
      </c>
      <c r="K25">
        <v>8.819578366036</v>
      </c>
      <c r="L25">
        <v>8.819578366036</v>
      </c>
      <c r="M25">
        <f t="shared" si="1"/>
        <v>-0.19813024920052413</v>
      </c>
      <c r="N25">
        <f t="shared" si="5"/>
        <v>-1.8028130417155248</v>
      </c>
      <c r="O25">
        <f t="shared" si="2"/>
        <v>0.12446695551847498</v>
      </c>
      <c r="P25">
        <f t="shared" si="3"/>
        <v>0.34572981089147525</v>
      </c>
      <c r="Q25">
        <f t="shared" si="4"/>
        <v>0.34572981089147525</v>
      </c>
    </row>
    <row r="26" spans="1:17" ht="12.75">
      <c r="A26" s="2">
        <v>29921</v>
      </c>
      <c r="B26">
        <v>7.399813134972066</v>
      </c>
      <c r="C26">
        <v>81</v>
      </c>
      <c r="D26">
        <v>12</v>
      </c>
      <c r="E26">
        <f t="shared" si="0"/>
        <v>1981</v>
      </c>
      <c r="F26">
        <v>0</v>
      </c>
      <c r="H26">
        <v>7.048155411408</v>
      </c>
      <c r="I26">
        <v>5.257095465911</v>
      </c>
      <c r="J26">
        <v>6.636292709032</v>
      </c>
      <c r="K26">
        <v>7.096824265763</v>
      </c>
      <c r="L26">
        <v>6.358642729224</v>
      </c>
      <c r="M26">
        <f t="shared" si="1"/>
        <v>-0.35165772356406677</v>
      </c>
      <c r="N26">
        <f t="shared" si="5"/>
        <v>-2.1427176690610663</v>
      </c>
      <c r="O26">
        <f t="shared" si="2"/>
        <v>-0.7635204259400661</v>
      </c>
      <c r="P26">
        <f t="shared" si="3"/>
        <v>-0.30298886920906654</v>
      </c>
      <c r="Q26">
        <f t="shared" si="4"/>
        <v>-1.0411704057480664</v>
      </c>
    </row>
    <row r="27" spans="1:17" ht="12.75">
      <c r="A27" s="2">
        <v>30103</v>
      </c>
      <c r="B27">
        <v>5.930156635029626</v>
      </c>
      <c r="C27">
        <f aca="true" t="shared" si="6" ref="C27:C62">+C25+1</f>
        <v>82</v>
      </c>
      <c r="D27">
        <v>6</v>
      </c>
      <c r="E27">
        <f t="shared" si="0"/>
        <v>1982</v>
      </c>
      <c r="F27">
        <v>0</v>
      </c>
      <c r="H27">
        <v>5.389600896642</v>
      </c>
      <c r="I27">
        <v>4.379132345659</v>
      </c>
      <c r="J27">
        <v>5.040039923323</v>
      </c>
      <c r="K27">
        <v>5.267518510041</v>
      </c>
      <c r="L27">
        <v>5.040039923323</v>
      </c>
      <c r="M27">
        <f t="shared" si="1"/>
        <v>-0.540555738387626</v>
      </c>
      <c r="N27">
        <f t="shared" si="5"/>
        <v>-1.551024289370626</v>
      </c>
      <c r="O27">
        <f t="shared" si="2"/>
        <v>-0.890116711706626</v>
      </c>
      <c r="P27">
        <f t="shared" si="3"/>
        <v>-0.6626381249886268</v>
      </c>
      <c r="Q27">
        <f t="shared" si="4"/>
        <v>-0.890116711706626</v>
      </c>
    </row>
    <row r="28" spans="1:17" ht="12.75">
      <c r="A28" s="2">
        <v>30286</v>
      </c>
      <c r="B28">
        <v>5.1456247686958445</v>
      </c>
      <c r="C28">
        <f t="shared" si="6"/>
        <v>82</v>
      </c>
      <c r="D28">
        <v>12</v>
      </c>
      <c r="E28">
        <f t="shared" si="0"/>
        <v>1982</v>
      </c>
      <c r="F28">
        <v>0</v>
      </c>
      <c r="H28">
        <v>4.473596759135</v>
      </c>
      <c r="I28">
        <v>4.013483251083</v>
      </c>
      <c r="J28">
        <v>4.642596993583</v>
      </c>
      <c r="K28">
        <v>4.544604245002</v>
      </c>
      <c r="L28">
        <v>4.642596993583</v>
      </c>
      <c r="M28">
        <f t="shared" si="1"/>
        <v>-0.6720280095608446</v>
      </c>
      <c r="N28">
        <f t="shared" si="5"/>
        <v>-1.1321415176128449</v>
      </c>
      <c r="O28">
        <f t="shared" si="2"/>
        <v>-0.5030277751128445</v>
      </c>
      <c r="P28">
        <f t="shared" si="3"/>
        <v>-0.6010205236938448</v>
      </c>
      <c r="Q28">
        <f t="shared" si="4"/>
        <v>-0.5030277751128445</v>
      </c>
    </row>
    <row r="29" spans="1:17" ht="12.75">
      <c r="A29" s="2">
        <v>30468</v>
      </c>
      <c r="B29">
        <v>4.744672869741984</v>
      </c>
      <c r="C29">
        <f t="shared" si="6"/>
        <v>83</v>
      </c>
      <c r="D29">
        <v>6</v>
      </c>
      <c r="E29">
        <f t="shared" si="0"/>
        <v>1983</v>
      </c>
      <c r="F29">
        <v>0</v>
      </c>
      <c r="H29">
        <v>4.697809448403</v>
      </c>
      <c r="I29">
        <v>3.568368596952</v>
      </c>
      <c r="J29">
        <v>4.480181685869</v>
      </c>
      <c r="K29">
        <v>4.721430802116</v>
      </c>
      <c r="L29">
        <v>4.480181685869</v>
      </c>
      <c r="M29">
        <f t="shared" si="1"/>
        <v>-0.04686342133898336</v>
      </c>
      <c r="N29">
        <f t="shared" si="5"/>
        <v>-1.176304272789984</v>
      </c>
      <c r="O29">
        <f t="shared" si="2"/>
        <v>-0.264491183872984</v>
      </c>
      <c r="P29">
        <f t="shared" si="3"/>
        <v>-0.023242067625983687</v>
      </c>
      <c r="Q29">
        <f t="shared" si="4"/>
        <v>-0.264491183872984</v>
      </c>
    </row>
    <row r="30" spans="1:17" ht="12.75">
      <c r="A30" s="2">
        <v>30651</v>
      </c>
      <c r="B30">
        <v>5.2173331490099395</v>
      </c>
      <c r="C30">
        <f t="shared" si="6"/>
        <v>83</v>
      </c>
      <c r="D30">
        <v>12</v>
      </c>
      <c r="E30">
        <f t="shared" si="0"/>
        <v>1983</v>
      </c>
      <c r="F30">
        <v>0</v>
      </c>
      <c r="H30">
        <v>4.348356778859</v>
      </c>
      <c r="I30">
        <v>3.769290574688</v>
      </c>
      <c r="J30">
        <v>5.308068970511</v>
      </c>
      <c r="K30">
        <v>4.605519375801</v>
      </c>
      <c r="L30">
        <v>4.733606708246</v>
      </c>
      <c r="M30">
        <f t="shared" si="1"/>
        <v>-0.8689763701509392</v>
      </c>
      <c r="N30">
        <f t="shared" si="5"/>
        <v>-1.4480425743219394</v>
      </c>
      <c r="O30">
        <f t="shared" si="2"/>
        <v>0.09073582150106052</v>
      </c>
      <c r="P30">
        <f t="shared" si="3"/>
        <v>-0.6118137732089393</v>
      </c>
      <c r="Q30">
        <f t="shared" si="4"/>
        <v>-0.4837264407639399</v>
      </c>
    </row>
    <row r="31" spans="1:17" ht="12.75">
      <c r="A31" s="2">
        <v>30834</v>
      </c>
      <c r="B31">
        <v>5.285776861183145</v>
      </c>
      <c r="C31">
        <f t="shared" si="6"/>
        <v>84</v>
      </c>
      <c r="D31">
        <v>6</v>
      </c>
      <c r="E31">
        <f t="shared" si="0"/>
        <v>1984</v>
      </c>
      <c r="F31">
        <v>0</v>
      </c>
      <c r="H31">
        <v>4.045602800802</v>
      </c>
      <c r="I31">
        <v>3.598640980744</v>
      </c>
      <c r="J31">
        <v>4.290773257653</v>
      </c>
      <c r="K31">
        <v>3.837799427898</v>
      </c>
      <c r="L31">
        <v>4.518356706795</v>
      </c>
      <c r="M31">
        <f t="shared" si="1"/>
        <v>-1.2401740603811442</v>
      </c>
      <c r="N31">
        <f t="shared" si="5"/>
        <v>-1.6871358804391448</v>
      </c>
      <c r="O31">
        <f t="shared" si="2"/>
        <v>-0.9950036035301446</v>
      </c>
      <c r="P31">
        <f t="shared" si="3"/>
        <v>-1.4479774332851445</v>
      </c>
      <c r="Q31">
        <f t="shared" si="4"/>
        <v>-0.7674201543881445</v>
      </c>
    </row>
    <row r="32" spans="1:17" ht="12.75">
      <c r="A32" s="2">
        <v>31017</v>
      </c>
      <c r="B32">
        <v>4.523628414179126</v>
      </c>
      <c r="C32">
        <f t="shared" si="6"/>
        <v>84</v>
      </c>
      <c r="D32">
        <v>12</v>
      </c>
      <c r="E32">
        <f t="shared" si="0"/>
        <v>1984</v>
      </c>
      <c r="F32">
        <v>0</v>
      </c>
      <c r="H32">
        <v>3.397608436659</v>
      </c>
      <c r="I32">
        <v>3.264890510385</v>
      </c>
      <c r="J32">
        <v>4.167103435999</v>
      </c>
      <c r="K32">
        <v>3.701547538078</v>
      </c>
      <c r="L32">
        <v>3.701547538078</v>
      </c>
      <c r="M32">
        <f t="shared" si="1"/>
        <v>-1.126019977520126</v>
      </c>
      <c r="N32">
        <f t="shared" si="5"/>
        <v>-1.2587379037941262</v>
      </c>
      <c r="O32">
        <f t="shared" si="2"/>
        <v>-0.3565249781801265</v>
      </c>
      <c r="P32">
        <f t="shared" si="3"/>
        <v>-0.822080876101126</v>
      </c>
      <c r="Q32">
        <f t="shared" si="4"/>
        <v>-0.822080876101126</v>
      </c>
    </row>
    <row r="33" spans="1:17" ht="12.75">
      <c r="A33" s="2">
        <v>31199</v>
      </c>
      <c r="B33">
        <v>4.000082587936826</v>
      </c>
      <c r="C33">
        <f t="shared" si="6"/>
        <v>85</v>
      </c>
      <c r="D33">
        <v>6</v>
      </c>
      <c r="E33">
        <f t="shared" si="0"/>
        <v>1985</v>
      </c>
      <c r="F33">
        <v>0</v>
      </c>
      <c r="H33">
        <v>2.632263660017</v>
      </c>
      <c r="I33">
        <v>2.770180794028</v>
      </c>
      <c r="J33">
        <v>3.465650905345</v>
      </c>
      <c r="K33">
        <v>3.188947102496</v>
      </c>
      <c r="L33">
        <v>3.188947102496</v>
      </c>
      <c r="M33">
        <f t="shared" si="1"/>
        <v>-1.367818927919826</v>
      </c>
      <c r="N33">
        <f t="shared" si="5"/>
        <v>-1.2299017939088261</v>
      </c>
      <c r="O33">
        <f t="shared" si="2"/>
        <v>-0.5344316825918263</v>
      </c>
      <c r="P33">
        <f t="shared" si="3"/>
        <v>-0.8111354854408264</v>
      </c>
      <c r="Q33">
        <f t="shared" si="4"/>
        <v>-0.8111354854408264</v>
      </c>
    </row>
    <row r="34" spans="1:17" ht="12.75">
      <c r="A34" s="2">
        <v>31382</v>
      </c>
      <c r="B34">
        <v>3.6579455541177364</v>
      </c>
      <c r="C34">
        <f t="shared" si="6"/>
        <v>85</v>
      </c>
      <c r="D34">
        <v>12</v>
      </c>
      <c r="E34">
        <f t="shared" si="0"/>
        <v>1985</v>
      </c>
      <c r="F34">
        <v>0</v>
      </c>
      <c r="H34">
        <v>2.982426011792</v>
      </c>
      <c r="I34">
        <v>2.411345565181</v>
      </c>
      <c r="J34">
        <v>3.003856133935</v>
      </c>
      <c r="K34">
        <v>3.403363674807</v>
      </c>
      <c r="L34">
        <v>3.403363674807</v>
      </c>
      <c r="M34">
        <f t="shared" si="1"/>
        <v>-0.6755195423257363</v>
      </c>
      <c r="N34">
        <f t="shared" si="5"/>
        <v>-1.2465999889367363</v>
      </c>
      <c r="O34">
        <f t="shared" si="2"/>
        <v>-0.6540894201827365</v>
      </c>
      <c r="P34">
        <f t="shared" si="3"/>
        <v>-0.25458187931073617</v>
      </c>
      <c r="Q34">
        <f t="shared" si="4"/>
        <v>-0.25458187931073617</v>
      </c>
    </row>
    <row r="35" spans="1:17" ht="12.75">
      <c r="A35" s="2">
        <v>31564</v>
      </c>
      <c r="B35">
        <v>2.957938752299949</v>
      </c>
      <c r="C35">
        <f t="shared" si="6"/>
        <v>86</v>
      </c>
      <c r="D35">
        <v>6</v>
      </c>
      <c r="E35">
        <f t="shared" si="0"/>
        <v>1986</v>
      </c>
      <c r="F35">
        <v>0</v>
      </c>
      <c r="H35">
        <v>3.175771299179</v>
      </c>
      <c r="I35">
        <v>3.010565154024</v>
      </c>
      <c r="J35">
        <v>4.357591508652</v>
      </c>
      <c r="K35">
        <v>4.165881133962</v>
      </c>
      <c r="L35">
        <v>4.165881133962</v>
      </c>
      <c r="M35">
        <f t="shared" si="1"/>
        <v>0.21783254687905096</v>
      </c>
      <c r="N35">
        <f t="shared" si="5"/>
        <v>0.052626401724050975</v>
      </c>
      <c r="O35">
        <f t="shared" si="2"/>
        <v>1.3996527563520509</v>
      </c>
      <c r="P35">
        <f t="shared" si="3"/>
        <v>1.2079423816620514</v>
      </c>
      <c r="Q35">
        <f t="shared" si="4"/>
        <v>1.2079423816620514</v>
      </c>
    </row>
    <row r="36" spans="1:17" ht="12.75">
      <c r="A36" s="2">
        <v>31747</v>
      </c>
      <c r="B36">
        <v>3.051212327456887</v>
      </c>
      <c r="C36">
        <f t="shared" si="6"/>
        <v>86</v>
      </c>
      <c r="D36">
        <v>12</v>
      </c>
      <c r="E36">
        <f aca="true" t="shared" si="7" ref="E36:E62">+C36+1900</f>
        <v>1986</v>
      </c>
      <c r="F36">
        <v>0</v>
      </c>
      <c r="H36">
        <v>3.488909103632</v>
      </c>
      <c r="I36">
        <v>2.770080551976</v>
      </c>
      <c r="J36">
        <v>3.623450943358</v>
      </c>
      <c r="K36">
        <v>3.465099147844</v>
      </c>
      <c r="L36">
        <v>3.465099147844</v>
      </c>
      <c r="M36">
        <f t="shared" si="1"/>
        <v>0.43769677617511293</v>
      </c>
      <c r="N36">
        <f t="shared" si="5"/>
        <v>-0.28113177548088686</v>
      </c>
      <c r="O36">
        <f t="shared" si="2"/>
        <v>0.5722386159011132</v>
      </c>
      <c r="P36">
        <f t="shared" si="3"/>
        <v>0.4138868203871131</v>
      </c>
      <c r="Q36">
        <f t="shared" si="4"/>
        <v>0.4138868203871131</v>
      </c>
    </row>
    <row r="37" spans="1:17" ht="12.75">
      <c r="A37" s="2">
        <v>31929</v>
      </c>
      <c r="B37">
        <v>4.067922798727075</v>
      </c>
      <c r="C37">
        <f t="shared" si="6"/>
        <v>87</v>
      </c>
      <c r="D37">
        <v>6</v>
      </c>
      <c r="E37">
        <f t="shared" si="7"/>
        <v>1987</v>
      </c>
      <c r="F37">
        <v>0</v>
      </c>
      <c r="H37">
        <v>3.836500537827</v>
      </c>
      <c r="I37">
        <v>3.258850087034</v>
      </c>
      <c r="J37">
        <v>3.987495475669</v>
      </c>
      <c r="K37">
        <v>3.846199129306</v>
      </c>
      <c r="L37">
        <v>3.846199129306</v>
      </c>
      <c r="M37">
        <f aca="true" t="shared" si="8" ref="M37:M65">+H37-$B37</f>
        <v>-0.23142226090007512</v>
      </c>
      <c r="N37">
        <f t="shared" si="5"/>
        <v>-0.8090727116930752</v>
      </c>
      <c r="O37">
        <f aca="true" t="shared" si="9" ref="O37:O65">+J37-$B37</f>
        <v>-0.08042732305807476</v>
      </c>
      <c r="P37">
        <f aca="true" t="shared" si="10" ref="P37:P70">+K37-$B37</f>
        <v>-0.2217236694210749</v>
      </c>
      <c r="Q37">
        <f aca="true" t="shared" si="11" ref="Q37:Q65">+L37-$B37</f>
        <v>-0.2217236694210749</v>
      </c>
    </row>
    <row r="38" spans="1:17" ht="12.75">
      <c r="A38" s="2">
        <v>32112</v>
      </c>
      <c r="B38">
        <v>3.6371990899784157</v>
      </c>
      <c r="C38">
        <f t="shared" si="6"/>
        <v>87</v>
      </c>
      <c r="D38">
        <v>12</v>
      </c>
      <c r="E38">
        <f t="shared" si="7"/>
        <v>1987</v>
      </c>
      <c r="F38">
        <v>0</v>
      </c>
      <c r="H38">
        <v>4.541865214432</v>
      </c>
      <c r="I38">
        <v>3.892407606303</v>
      </c>
      <c r="J38">
        <v>4.561495507506</v>
      </c>
      <c r="K38">
        <v>5.214496901628</v>
      </c>
      <c r="L38">
        <v>4.630700708926</v>
      </c>
      <c r="M38">
        <f t="shared" si="8"/>
        <v>0.9046661244535841</v>
      </c>
      <c r="N38">
        <f t="shared" si="5"/>
        <v>0.2552085163245845</v>
      </c>
      <c r="O38">
        <f t="shared" si="9"/>
        <v>0.9242964175275841</v>
      </c>
      <c r="P38">
        <f t="shared" si="10"/>
        <v>1.5772978116495846</v>
      </c>
      <c r="Q38">
        <f t="shared" si="11"/>
        <v>0.993501618947584</v>
      </c>
    </row>
    <row r="39" spans="1:17" ht="12.75">
      <c r="A39" s="2">
        <v>32295</v>
      </c>
      <c r="B39">
        <v>4.027979064341292</v>
      </c>
      <c r="C39">
        <f t="shared" si="6"/>
        <v>88</v>
      </c>
      <c r="D39">
        <v>6</v>
      </c>
      <c r="E39">
        <f t="shared" si="7"/>
        <v>1988</v>
      </c>
      <c r="F39">
        <v>0</v>
      </c>
      <c r="H39">
        <v>5.066788262432</v>
      </c>
      <c r="I39">
        <v>4.421556594843</v>
      </c>
      <c r="J39">
        <v>5.480268707281</v>
      </c>
      <c r="K39">
        <v>5.861789561599</v>
      </c>
      <c r="L39">
        <v>5.480268707281</v>
      </c>
      <c r="M39">
        <f t="shared" si="8"/>
        <v>1.0388091980907088</v>
      </c>
      <c r="N39">
        <f t="shared" si="5"/>
        <v>0.39357753050170796</v>
      </c>
      <c r="O39">
        <f t="shared" si="9"/>
        <v>1.452289642939708</v>
      </c>
      <c r="P39">
        <f t="shared" si="10"/>
        <v>1.8338104972577085</v>
      </c>
      <c r="Q39">
        <f t="shared" si="11"/>
        <v>1.452289642939708</v>
      </c>
    </row>
    <row r="40" spans="1:17" ht="12.75">
      <c r="A40" s="2">
        <v>32478</v>
      </c>
      <c r="B40">
        <v>4.3871178951114365</v>
      </c>
      <c r="C40">
        <f t="shared" si="6"/>
        <v>88</v>
      </c>
      <c r="D40">
        <v>12</v>
      </c>
      <c r="E40">
        <f t="shared" si="7"/>
        <v>1988</v>
      </c>
      <c r="F40">
        <v>0</v>
      </c>
      <c r="H40">
        <v>4.272887185277</v>
      </c>
      <c r="I40">
        <v>3.961838700355</v>
      </c>
      <c r="J40">
        <v>4.921231719187</v>
      </c>
      <c r="K40">
        <v>5.316412153784</v>
      </c>
      <c r="L40">
        <v>4.921231719187</v>
      </c>
      <c r="M40">
        <f t="shared" si="8"/>
        <v>-0.11423070983443662</v>
      </c>
      <c r="N40">
        <f t="shared" si="5"/>
        <v>-0.4252791947564365</v>
      </c>
      <c r="O40">
        <f t="shared" si="9"/>
        <v>0.5341138240755638</v>
      </c>
      <c r="P40">
        <f t="shared" si="10"/>
        <v>0.9292942586725639</v>
      </c>
      <c r="Q40">
        <f t="shared" si="11"/>
        <v>0.5341138240755638</v>
      </c>
    </row>
    <row r="41" spans="1:17" ht="12.75">
      <c r="A41" s="2">
        <v>32660</v>
      </c>
      <c r="B41">
        <v>4.5926744067126934</v>
      </c>
      <c r="C41">
        <f t="shared" si="6"/>
        <v>89</v>
      </c>
      <c r="D41">
        <v>6</v>
      </c>
      <c r="E41">
        <f t="shared" si="7"/>
        <v>1989</v>
      </c>
      <c r="F41">
        <v>0</v>
      </c>
      <c r="H41">
        <v>4.817755322988</v>
      </c>
      <c r="I41">
        <v>4.121987892657</v>
      </c>
      <c r="J41">
        <v>5.178764213308</v>
      </c>
      <c r="K41">
        <v>5.373590498281</v>
      </c>
      <c r="L41">
        <v>5.178764213308</v>
      </c>
      <c r="M41">
        <f t="shared" si="8"/>
        <v>0.22508091627530646</v>
      </c>
      <c r="N41">
        <f t="shared" si="5"/>
        <v>-0.4706865140556937</v>
      </c>
      <c r="O41">
        <f t="shared" si="9"/>
        <v>0.5860898065953064</v>
      </c>
      <c r="P41">
        <f t="shared" si="10"/>
        <v>0.7809160915683062</v>
      </c>
      <c r="Q41">
        <f t="shared" si="11"/>
        <v>0.5860898065953064</v>
      </c>
    </row>
    <row r="42" spans="1:17" ht="12.75">
      <c r="A42" s="2">
        <v>32843</v>
      </c>
      <c r="B42">
        <v>4.139604601575808</v>
      </c>
      <c r="C42">
        <f t="shared" si="6"/>
        <v>89</v>
      </c>
      <c r="D42">
        <v>12</v>
      </c>
      <c r="E42">
        <f t="shared" si="7"/>
        <v>1989</v>
      </c>
      <c r="F42">
        <v>0</v>
      </c>
      <c r="H42">
        <v>4.785016410477</v>
      </c>
      <c r="I42">
        <v>3.908251013778</v>
      </c>
      <c r="J42">
        <v>5.103473560023</v>
      </c>
      <c r="K42">
        <v>5.428525029664</v>
      </c>
      <c r="L42">
        <v>4.908950772723</v>
      </c>
      <c r="M42">
        <f t="shared" si="8"/>
        <v>0.6454118089011915</v>
      </c>
      <c r="N42">
        <f t="shared" si="5"/>
        <v>-0.23135358779780812</v>
      </c>
      <c r="O42">
        <f t="shared" si="9"/>
        <v>0.9638689584471916</v>
      </c>
      <c r="P42">
        <f t="shared" si="10"/>
        <v>1.2889204280881916</v>
      </c>
      <c r="Q42">
        <f t="shared" si="11"/>
        <v>0.7693461711471921</v>
      </c>
    </row>
    <row r="43" spans="1:17" ht="12.75">
      <c r="A43" s="2">
        <v>33025</v>
      </c>
      <c r="B43">
        <v>4.009125852593032</v>
      </c>
      <c r="C43">
        <f t="shared" si="6"/>
        <v>90</v>
      </c>
      <c r="D43">
        <v>6</v>
      </c>
      <c r="E43">
        <f t="shared" si="7"/>
        <v>1990</v>
      </c>
      <c r="F43">
        <v>0</v>
      </c>
      <c r="H43">
        <v>4.733234646531</v>
      </c>
      <c r="I43">
        <v>4.14872797992</v>
      </c>
      <c r="J43">
        <v>5.490328465316</v>
      </c>
      <c r="K43">
        <v>5.119707499016</v>
      </c>
      <c r="L43">
        <v>5.212529651218</v>
      </c>
      <c r="M43">
        <f t="shared" si="8"/>
        <v>0.724108793937968</v>
      </c>
      <c r="N43">
        <f t="shared" si="5"/>
        <v>0.13960212732696853</v>
      </c>
      <c r="O43">
        <f t="shared" si="9"/>
        <v>1.481202612722968</v>
      </c>
      <c r="P43">
        <f t="shared" si="10"/>
        <v>1.1105816464229683</v>
      </c>
      <c r="Q43">
        <f t="shared" si="11"/>
        <v>1.2034037986249686</v>
      </c>
    </row>
    <row r="44" spans="1:17" ht="12.75">
      <c r="A44" s="2">
        <v>33208</v>
      </c>
      <c r="B44">
        <v>4.226103807885817</v>
      </c>
      <c r="C44">
        <f t="shared" si="6"/>
        <v>90</v>
      </c>
      <c r="D44">
        <v>12</v>
      </c>
      <c r="E44">
        <f t="shared" si="7"/>
        <v>1990</v>
      </c>
      <c r="F44">
        <v>0</v>
      </c>
      <c r="H44">
        <v>3.835325947863</v>
      </c>
      <c r="I44">
        <v>3.016390461139</v>
      </c>
      <c r="J44">
        <v>4.427258229131</v>
      </c>
      <c r="K44">
        <v>4.357644840336</v>
      </c>
      <c r="L44">
        <v>4.357644840336</v>
      </c>
      <c r="M44">
        <f t="shared" si="8"/>
        <v>-0.3907778600228169</v>
      </c>
      <c r="N44">
        <f t="shared" si="5"/>
        <v>-1.2097133467468173</v>
      </c>
      <c r="O44">
        <f t="shared" si="9"/>
        <v>0.20115442124518257</v>
      </c>
      <c r="P44">
        <f t="shared" si="10"/>
        <v>0.13154103245018334</v>
      </c>
      <c r="Q44">
        <f t="shared" si="11"/>
        <v>0.13154103245018334</v>
      </c>
    </row>
    <row r="45" spans="1:17" ht="12.75">
      <c r="A45" s="2">
        <v>33390</v>
      </c>
      <c r="B45">
        <v>3.5849947133098636</v>
      </c>
      <c r="C45">
        <f t="shared" si="6"/>
        <v>91</v>
      </c>
      <c r="D45">
        <v>6</v>
      </c>
      <c r="E45">
        <f t="shared" si="7"/>
        <v>1991</v>
      </c>
      <c r="F45">
        <v>0</v>
      </c>
      <c r="H45">
        <v>3.047978771724</v>
      </c>
      <c r="I45">
        <v>2.867766846611</v>
      </c>
      <c r="J45">
        <v>3.597467703702</v>
      </c>
      <c r="K45">
        <v>3.675287223195</v>
      </c>
      <c r="L45">
        <v>3.675287223195</v>
      </c>
      <c r="M45">
        <f t="shared" si="8"/>
        <v>-0.5370159415858637</v>
      </c>
      <c r="N45">
        <f t="shared" si="5"/>
        <v>-0.7172278666988636</v>
      </c>
      <c r="O45">
        <f t="shared" si="9"/>
        <v>0.012472990392136563</v>
      </c>
      <c r="P45">
        <f t="shared" si="10"/>
        <v>0.09029250988513615</v>
      </c>
      <c r="Q45">
        <f t="shared" si="11"/>
        <v>0.09029250988513615</v>
      </c>
    </row>
    <row r="46" spans="1:17" ht="12.75">
      <c r="A46" s="2">
        <v>33573</v>
      </c>
      <c r="B46">
        <v>3.0940177440195615</v>
      </c>
      <c r="C46">
        <f t="shared" si="6"/>
        <v>91</v>
      </c>
      <c r="D46">
        <v>12</v>
      </c>
      <c r="E46">
        <f t="shared" si="7"/>
        <v>1991</v>
      </c>
      <c r="F46">
        <v>0</v>
      </c>
      <c r="H46">
        <v>2.67777096211</v>
      </c>
      <c r="I46">
        <v>2.442288828627</v>
      </c>
      <c r="J46">
        <v>3.414343843873</v>
      </c>
      <c r="K46">
        <v>3.275332650972</v>
      </c>
      <c r="L46">
        <v>3.281200068561</v>
      </c>
      <c r="M46">
        <f t="shared" si="8"/>
        <v>-0.41624678190956166</v>
      </c>
      <c r="N46">
        <f t="shared" si="5"/>
        <v>-0.6517289153925616</v>
      </c>
      <c r="O46">
        <f t="shared" si="9"/>
        <v>0.3203260998534385</v>
      </c>
      <c r="P46">
        <f t="shared" si="10"/>
        <v>0.18131490695243846</v>
      </c>
      <c r="Q46">
        <f t="shared" si="11"/>
        <v>0.18718232454143857</v>
      </c>
    </row>
    <row r="47" spans="1:17" ht="12.75">
      <c r="A47" s="2">
        <v>33756</v>
      </c>
      <c r="B47">
        <v>3.168378363888835</v>
      </c>
      <c r="C47">
        <f t="shared" si="6"/>
        <v>92</v>
      </c>
      <c r="D47">
        <v>6</v>
      </c>
      <c r="E47">
        <f t="shared" si="7"/>
        <v>1992</v>
      </c>
      <c r="F47">
        <v>0</v>
      </c>
      <c r="H47">
        <v>2.842618286967</v>
      </c>
      <c r="I47">
        <v>2.638849671918</v>
      </c>
      <c r="J47">
        <v>2.924830231946</v>
      </c>
      <c r="K47">
        <v>3.291404823628</v>
      </c>
      <c r="L47">
        <v>2.924830231946</v>
      </c>
      <c r="M47">
        <f t="shared" si="8"/>
        <v>-0.3257600769218354</v>
      </c>
      <c r="N47">
        <f t="shared" si="5"/>
        <v>-0.5295286919708353</v>
      </c>
      <c r="O47">
        <f t="shared" si="9"/>
        <v>-0.24354813194283542</v>
      </c>
      <c r="P47">
        <f t="shared" si="10"/>
        <v>0.12302645973916482</v>
      </c>
      <c r="Q47">
        <f t="shared" si="11"/>
        <v>-0.24354813194283542</v>
      </c>
    </row>
    <row r="48" spans="1:17" ht="12.75">
      <c r="A48" s="2">
        <v>33939</v>
      </c>
      <c r="B48">
        <v>2.9461141383474887</v>
      </c>
      <c r="C48">
        <f t="shared" si="6"/>
        <v>92</v>
      </c>
      <c r="D48">
        <v>12</v>
      </c>
      <c r="E48">
        <f t="shared" si="7"/>
        <v>1992</v>
      </c>
      <c r="F48">
        <v>0</v>
      </c>
      <c r="H48">
        <v>2.821439708039</v>
      </c>
      <c r="I48">
        <v>2.408691177494</v>
      </c>
      <c r="J48">
        <v>2.516063259593</v>
      </c>
      <c r="K48">
        <v>3.220396510073</v>
      </c>
      <c r="L48">
        <v>2.516063259593</v>
      </c>
      <c r="M48">
        <f t="shared" si="8"/>
        <v>-0.12467443030848857</v>
      </c>
      <c r="N48">
        <f t="shared" si="5"/>
        <v>-0.5374229608534886</v>
      </c>
      <c r="O48">
        <f t="shared" si="9"/>
        <v>-0.4300508787544888</v>
      </c>
      <c r="P48">
        <f t="shared" si="10"/>
        <v>0.2742823717255112</v>
      </c>
      <c r="Q48">
        <f t="shared" si="11"/>
        <v>-0.4300508787544888</v>
      </c>
    </row>
    <row r="49" spans="1:17" ht="12.75">
      <c r="A49" s="2">
        <v>34121</v>
      </c>
      <c r="B49">
        <v>2.8923716705236746</v>
      </c>
      <c r="C49">
        <f t="shared" si="6"/>
        <v>93</v>
      </c>
      <c r="D49">
        <v>6</v>
      </c>
      <c r="E49">
        <f t="shared" si="7"/>
        <v>1993</v>
      </c>
      <c r="F49">
        <v>0</v>
      </c>
      <c r="H49">
        <v>2.565856216302</v>
      </c>
      <c r="I49">
        <v>1.962854137193</v>
      </c>
      <c r="J49">
        <v>2.45955837586</v>
      </c>
      <c r="K49">
        <v>2.836607852956</v>
      </c>
      <c r="L49">
        <v>2.45955837586</v>
      </c>
      <c r="M49">
        <f t="shared" si="8"/>
        <v>-0.3265154542216746</v>
      </c>
      <c r="N49">
        <f t="shared" si="5"/>
        <v>-0.9295175333306747</v>
      </c>
      <c r="O49">
        <f t="shared" si="9"/>
        <v>-0.4328132946636747</v>
      </c>
      <c r="P49">
        <f t="shared" si="10"/>
        <v>-0.05576381756767468</v>
      </c>
      <c r="Q49">
        <f t="shared" si="11"/>
        <v>-0.4328132946636747</v>
      </c>
    </row>
    <row r="50" spans="1:17" ht="12.75">
      <c r="A50" s="2">
        <v>34304</v>
      </c>
      <c r="B50">
        <v>2.6274388385783665</v>
      </c>
      <c r="C50">
        <f t="shared" si="6"/>
        <v>93</v>
      </c>
      <c r="D50">
        <v>12</v>
      </c>
      <c r="E50">
        <f t="shared" si="7"/>
        <v>1993</v>
      </c>
      <c r="F50">
        <v>0</v>
      </c>
      <c r="H50">
        <v>2.662558268152</v>
      </c>
      <c r="I50">
        <v>2.061814472812</v>
      </c>
      <c r="J50">
        <v>2.918287937743</v>
      </c>
      <c r="K50">
        <v>3.151803948264</v>
      </c>
      <c r="L50">
        <v>2.583876469181</v>
      </c>
      <c r="M50">
        <f t="shared" si="8"/>
        <v>0.035119429573633454</v>
      </c>
      <c r="N50">
        <f t="shared" si="5"/>
        <v>-0.5656243657663667</v>
      </c>
      <c r="O50">
        <f t="shared" si="9"/>
        <v>0.29084909916463353</v>
      </c>
      <c r="P50">
        <f t="shared" si="10"/>
        <v>0.5243651096856334</v>
      </c>
      <c r="Q50">
        <f t="shared" si="11"/>
        <v>-0.043562369397366574</v>
      </c>
    </row>
    <row r="51" spans="1:17" ht="12.75">
      <c r="A51" s="2">
        <v>34486</v>
      </c>
      <c r="B51">
        <v>2.749850851525415</v>
      </c>
      <c r="C51">
        <f t="shared" si="6"/>
        <v>94</v>
      </c>
      <c r="D51">
        <v>6</v>
      </c>
      <c r="E51">
        <f t="shared" si="7"/>
        <v>1994</v>
      </c>
      <c r="F51">
        <v>0</v>
      </c>
      <c r="H51">
        <v>2.559208910913</v>
      </c>
      <c r="I51">
        <v>2.001399923401</v>
      </c>
      <c r="J51">
        <v>3.034114585834</v>
      </c>
      <c r="K51">
        <v>2.979185068551</v>
      </c>
      <c r="L51">
        <v>2.50797761239</v>
      </c>
      <c r="M51">
        <f t="shared" si="8"/>
        <v>-0.1906419406124149</v>
      </c>
      <c r="N51">
        <f t="shared" si="5"/>
        <v>-0.7484509281244152</v>
      </c>
      <c r="O51">
        <f t="shared" si="9"/>
        <v>0.2842637343085852</v>
      </c>
      <c r="P51">
        <f t="shared" si="10"/>
        <v>0.2293342170255852</v>
      </c>
      <c r="Q51">
        <f t="shared" si="11"/>
        <v>-0.24187323913541503</v>
      </c>
    </row>
    <row r="52" spans="1:17" ht="12.75">
      <c r="A52" s="2">
        <v>34669</v>
      </c>
      <c r="B52">
        <v>3.0023696341655137</v>
      </c>
      <c r="C52">
        <f t="shared" si="6"/>
        <v>94</v>
      </c>
      <c r="D52">
        <v>12</v>
      </c>
      <c r="E52">
        <f t="shared" si="7"/>
        <v>1994</v>
      </c>
      <c r="F52">
        <v>0</v>
      </c>
      <c r="H52">
        <v>2.440209886772</v>
      </c>
      <c r="I52">
        <v>2.501730783606</v>
      </c>
      <c r="J52">
        <v>3.012883855275</v>
      </c>
      <c r="K52">
        <v>2.75924889222</v>
      </c>
      <c r="L52">
        <v>2.75924889222</v>
      </c>
      <c r="M52">
        <f t="shared" si="8"/>
        <v>-0.5621597473935136</v>
      </c>
      <c r="N52">
        <f t="shared" si="5"/>
        <v>-0.5006388505595138</v>
      </c>
      <c r="O52">
        <f t="shared" si="9"/>
        <v>0.01051422110948641</v>
      </c>
      <c r="P52">
        <f t="shared" si="10"/>
        <v>-0.2431207419455137</v>
      </c>
      <c r="Q52">
        <f t="shared" si="11"/>
        <v>-0.2431207419455137</v>
      </c>
    </row>
    <row r="53" spans="1:17" ht="12.75">
      <c r="A53" s="2">
        <v>34851</v>
      </c>
      <c r="B53">
        <v>2.996493466641903</v>
      </c>
      <c r="C53">
        <f t="shared" si="6"/>
        <v>95</v>
      </c>
      <c r="D53">
        <v>6</v>
      </c>
      <c r="E53">
        <f t="shared" si="7"/>
        <v>1995</v>
      </c>
      <c r="F53">
        <v>0</v>
      </c>
      <c r="H53">
        <v>2.251130480372</v>
      </c>
      <c r="I53">
        <v>2.201034198003</v>
      </c>
      <c r="J53">
        <v>2.734422488848</v>
      </c>
      <c r="K53">
        <v>2.381599287956</v>
      </c>
      <c r="L53">
        <v>2.381599287956</v>
      </c>
      <c r="M53">
        <f t="shared" si="8"/>
        <v>-0.7453629862699032</v>
      </c>
      <c r="N53">
        <f t="shared" si="5"/>
        <v>-0.7954592686389028</v>
      </c>
      <c r="O53">
        <f t="shared" si="9"/>
        <v>-0.26207097779390276</v>
      </c>
      <c r="P53">
        <f t="shared" si="10"/>
        <v>-0.614894178685903</v>
      </c>
      <c r="Q53">
        <f t="shared" si="11"/>
        <v>-0.614894178685903</v>
      </c>
    </row>
    <row r="54" spans="1:17" ht="12.75">
      <c r="A54" s="2">
        <v>35034</v>
      </c>
      <c r="B54">
        <v>2.2035268950276077</v>
      </c>
      <c r="C54">
        <f t="shared" si="6"/>
        <v>95</v>
      </c>
      <c r="D54">
        <v>12</v>
      </c>
      <c r="E54">
        <f t="shared" si="7"/>
        <v>1995</v>
      </c>
      <c r="F54">
        <v>0</v>
      </c>
      <c r="H54">
        <v>2.355847899351</v>
      </c>
      <c r="I54">
        <v>2.095858011802</v>
      </c>
      <c r="J54">
        <v>2.843628217826</v>
      </c>
      <c r="K54">
        <v>2.205508689908</v>
      </c>
      <c r="L54">
        <v>2.279181128083</v>
      </c>
      <c r="M54">
        <f t="shared" si="8"/>
        <v>0.15232100432339246</v>
      </c>
      <c r="N54">
        <f t="shared" si="5"/>
        <v>-0.10766888322560764</v>
      </c>
      <c r="O54">
        <f t="shared" si="9"/>
        <v>0.6401013227983925</v>
      </c>
      <c r="P54">
        <f t="shared" si="10"/>
        <v>0.001981794880392407</v>
      </c>
      <c r="Q54">
        <f t="shared" si="11"/>
        <v>0.07565423305539243</v>
      </c>
    </row>
    <row r="55" spans="1:17" ht="12.75">
      <c r="A55" s="2">
        <v>35217</v>
      </c>
      <c r="B55">
        <v>2.545153076767126</v>
      </c>
      <c r="C55">
        <f t="shared" si="6"/>
        <v>96</v>
      </c>
      <c r="D55">
        <v>6</v>
      </c>
      <c r="E55">
        <f t="shared" si="7"/>
        <v>1996</v>
      </c>
      <c r="F55">
        <v>0</v>
      </c>
      <c r="H55">
        <v>2.131787099955</v>
      </c>
      <c r="I55">
        <v>2.132817958688</v>
      </c>
      <c r="J55">
        <v>2.338842975207</v>
      </c>
      <c r="K55">
        <v>2.434607645875</v>
      </c>
      <c r="L55">
        <v>2.338842975207</v>
      </c>
      <c r="M55">
        <f t="shared" si="8"/>
        <v>-0.41336597681212606</v>
      </c>
      <c r="N55">
        <f t="shared" si="5"/>
        <v>-0.41233511807912615</v>
      </c>
      <c r="O55">
        <f t="shared" si="9"/>
        <v>-0.20631010156012586</v>
      </c>
      <c r="P55">
        <f t="shared" si="10"/>
        <v>-0.1105454308921261</v>
      </c>
      <c r="Q55">
        <f t="shared" si="11"/>
        <v>-0.20631010156012586</v>
      </c>
    </row>
    <row r="56" spans="1:17" ht="12.75">
      <c r="A56" s="2">
        <v>35400</v>
      </c>
      <c r="B56">
        <v>2.349609893567317</v>
      </c>
      <c r="C56">
        <f t="shared" si="6"/>
        <v>96</v>
      </c>
      <c r="D56">
        <v>12</v>
      </c>
      <c r="E56">
        <f t="shared" si="7"/>
        <v>1996</v>
      </c>
      <c r="F56">
        <v>0</v>
      </c>
      <c r="H56">
        <v>1.913590746726</v>
      </c>
      <c r="I56">
        <v>1.790058768009</v>
      </c>
      <c r="J56">
        <v>2.112560580112</v>
      </c>
      <c r="K56">
        <v>2.254813927966</v>
      </c>
      <c r="L56">
        <v>2.112560580112</v>
      </c>
      <c r="M56">
        <f t="shared" si="8"/>
        <v>-0.43601914684131704</v>
      </c>
      <c r="N56">
        <f t="shared" si="5"/>
        <v>-0.559551125558317</v>
      </c>
      <c r="O56">
        <f t="shared" si="9"/>
        <v>-0.2370493134553171</v>
      </c>
      <c r="P56">
        <f t="shared" si="10"/>
        <v>-0.09479596560131709</v>
      </c>
      <c r="Q56">
        <f t="shared" si="11"/>
        <v>-0.2370493134553171</v>
      </c>
    </row>
    <row r="57" spans="1:17" ht="12.75">
      <c r="A57" s="2">
        <v>35582</v>
      </c>
      <c r="B57">
        <v>2.449546245868417</v>
      </c>
      <c r="C57">
        <f t="shared" si="6"/>
        <v>97</v>
      </c>
      <c r="D57">
        <v>6</v>
      </c>
      <c r="E57">
        <f t="shared" si="7"/>
        <v>1997</v>
      </c>
      <c r="F57">
        <v>0</v>
      </c>
      <c r="H57">
        <v>1.391068100207</v>
      </c>
      <c r="I57">
        <v>1.15544716091</v>
      </c>
      <c r="J57">
        <v>1.445487807076</v>
      </c>
      <c r="K57">
        <v>1.63772691397</v>
      </c>
      <c r="L57">
        <v>1.445487807076</v>
      </c>
      <c r="M57">
        <f t="shared" si="8"/>
        <v>-1.058478145661417</v>
      </c>
      <c r="N57">
        <f t="shared" si="5"/>
        <v>-1.2940990849584169</v>
      </c>
      <c r="O57">
        <f t="shared" si="9"/>
        <v>-1.004058438792417</v>
      </c>
      <c r="P57">
        <f t="shared" si="10"/>
        <v>-0.811819331898417</v>
      </c>
      <c r="Q57">
        <f t="shared" si="11"/>
        <v>-1.004058438792417</v>
      </c>
    </row>
    <row r="58" spans="1:17" ht="12.75">
      <c r="A58" s="2">
        <v>35765</v>
      </c>
      <c r="B58">
        <v>2.125169035147878</v>
      </c>
      <c r="C58">
        <f t="shared" si="6"/>
        <v>97</v>
      </c>
      <c r="D58">
        <v>12</v>
      </c>
      <c r="E58">
        <f t="shared" si="7"/>
        <v>1997</v>
      </c>
      <c r="F58">
        <v>0</v>
      </c>
      <c r="H58">
        <v>1.423472645252</v>
      </c>
      <c r="I58">
        <v>0.931530648072</v>
      </c>
      <c r="J58">
        <v>1.423941863891</v>
      </c>
      <c r="K58">
        <v>1.508029768899</v>
      </c>
      <c r="L58">
        <v>1.170239415954</v>
      </c>
      <c r="M58">
        <f t="shared" si="8"/>
        <v>-0.7016963898958781</v>
      </c>
      <c r="N58">
        <f t="shared" si="5"/>
        <v>-1.193638387075878</v>
      </c>
      <c r="O58">
        <f t="shared" si="9"/>
        <v>-0.7012271712568781</v>
      </c>
      <c r="P58">
        <f t="shared" si="10"/>
        <v>-0.6171392662488779</v>
      </c>
      <c r="Q58">
        <f t="shared" si="11"/>
        <v>-0.9549296191938781</v>
      </c>
    </row>
    <row r="59" spans="1:17" ht="12.75">
      <c r="A59" s="2">
        <v>35947</v>
      </c>
      <c r="B59">
        <v>1.9057654619421882</v>
      </c>
      <c r="C59">
        <f t="shared" si="6"/>
        <v>98</v>
      </c>
      <c r="D59">
        <v>6</v>
      </c>
      <c r="E59">
        <f t="shared" si="7"/>
        <v>1998</v>
      </c>
      <c r="F59">
        <v>0</v>
      </c>
      <c r="H59">
        <v>1.670204795205</v>
      </c>
      <c r="I59">
        <v>1.341377169682</v>
      </c>
      <c r="J59">
        <v>1.829683698297</v>
      </c>
      <c r="K59">
        <v>1.712728688206</v>
      </c>
      <c r="L59">
        <v>1.468886317101</v>
      </c>
      <c r="M59">
        <f t="shared" si="8"/>
        <v>-0.23556066673718812</v>
      </c>
      <c r="N59">
        <f t="shared" si="5"/>
        <v>-0.5643882922601882</v>
      </c>
      <c r="O59">
        <f t="shared" si="9"/>
        <v>-0.07608176364518826</v>
      </c>
      <c r="P59">
        <f t="shared" si="10"/>
        <v>-0.19303677373618822</v>
      </c>
      <c r="Q59">
        <f t="shared" si="11"/>
        <v>-0.43687914484118817</v>
      </c>
    </row>
    <row r="60" spans="1:17" ht="12.75">
      <c r="A60" s="2">
        <v>36130</v>
      </c>
      <c r="B60">
        <v>1.6584377283897167</v>
      </c>
      <c r="C60">
        <f t="shared" si="6"/>
        <v>98</v>
      </c>
      <c r="D60">
        <v>12</v>
      </c>
      <c r="E60">
        <f t="shared" si="7"/>
        <v>1998</v>
      </c>
      <c r="F60">
        <v>0</v>
      </c>
      <c r="H60">
        <v>1.91989236183</v>
      </c>
      <c r="I60">
        <v>1.437889490535</v>
      </c>
      <c r="J60">
        <v>1.827499516535</v>
      </c>
      <c r="K60">
        <v>1.837879667247</v>
      </c>
      <c r="L60">
        <v>1.837879667247</v>
      </c>
      <c r="M60">
        <f t="shared" si="8"/>
        <v>0.2614546334402832</v>
      </c>
      <c r="N60">
        <f t="shared" si="5"/>
        <v>-0.22054823785471678</v>
      </c>
      <c r="O60">
        <f t="shared" si="9"/>
        <v>0.1690617881452834</v>
      </c>
      <c r="P60">
        <f t="shared" si="10"/>
        <v>0.1794419388572832</v>
      </c>
      <c r="Q60">
        <f t="shared" si="11"/>
        <v>0.1794419388572832</v>
      </c>
    </row>
    <row r="61" spans="1:17" ht="12.75">
      <c r="A61" s="2">
        <v>36312</v>
      </c>
      <c r="B61">
        <v>1.8896448917886222</v>
      </c>
      <c r="C61">
        <f t="shared" si="6"/>
        <v>99</v>
      </c>
      <c r="D61">
        <v>6</v>
      </c>
      <c r="E61">
        <f t="shared" si="7"/>
        <v>1999</v>
      </c>
      <c r="F61">
        <v>0</v>
      </c>
      <c r="H61">
        <v>2.576227974587</v>
      </c>
      <c r="I61">
        <v>1.952094242255</v>
      </c>
      <c r="J61">
        <v>2.603266090298</v>
      </c>
      <c r="K61">
        <v>2.468305800999</v>
      </c>
      <c r="L61">
        <v>2.468305800999</v>
      </c>
      <c r="M61">
        <f t="shared" si="8"/>
        <v>0.6865830827983777</v>
      </c>
      <c r="N61">
        <f t="shared" si="5"/>
        <v>0.062449350466377895</v>
      </c>
      <c r="O61">
        <f t="shared" si="9"/>
        <v>0.7136211985093777</v>
      </c>
      <c r="P61">
        <f t="shared" si="10"/>
        <v>0.5786609092103778</v>
      </c>
      <c r="Q61">
        <f t="shared" si="11"/>
        <v>0.5786609092103778</v>
      </c>
    </row>
    <row r="62" spans="1:17" ht="12.75">
      <c r="A62" s="2">
        <v>36495</v>
      </c>
      <c r="B62">
        <v>1.6844129914149297</v>
      </c>
      <c r="C62">
        <f t="shared" si="6"/>
        <v>99</v>
      </c>
      <c r="D62">
        <v>12</v>
      </c>
      <c r="E62">
        <f t="shared" si="7"/>
        <v>1999</v>
      </c>
      <c r="F62">
        <v>0</v>
      </c>
      <c r="H62">
        <v>2.718777417314</v>
      </c>
      <c r="I62">
        <v>2.1676566813</v>
      </c>
      <c r="J62">
        <v>2.833699074516</v>
      </c>
      <c r="K62">
        <v>2.718777417314</v>
      </c>
      <c r="L62">
        <v>2.708889736742</v>
      </c>
      <c r="M62">
        <f t="shared" si="8"/>
        <v>1.0343644258990703</v>
      </c>
      <c r="N62">
        <f t="shared" si="5"/>
        <v>0.48324368988507027</v>
      </c>
      <c r="O62">
        <f t="shared" si="9"/>
        <v>1.14928608310107</v>
      </c>
      <c r="P62">
        <f t="shared" si="10"/>
        <v>1.0343644258990703</v>
      </c>
      <c r="Q62">
        <f t="shared" si="11"/>
        <v>1.0244767453270702</v>
      </c>
    </row>
    <row r="63" spans="1:17" ht="12.75">
      <c r="A63" s="2">
        <v>36678</v>
      </c>
      <c r="B63">
        <v>2.185210190130271</v>
      </c>
      <c r="C63">
        <v>0</v>
      </c>
      <c r="D63">
        <v>6</v>
      </c>
      <c r="E63">
        <f aca="true" t="shared" si="12" ref="E63:E78">+C63+2000</f>
        <v>2000</v>
      </c>
      <c r="F63">
        <v>0</v>
      </c>
      <c r="H63">
        <v>3.019377190509</v>
      </c>
      <c r="I63">
        <v>2.23005319588</v>
      </c>
      <c r="J63">
        <v>3.054298642534</v>
      </c>
      <c r="K63">
        <v>3.019377190509</v>
      </c>
      <c r="L63">
        <v>3.054298642534</v>
      </c>
      <c r="M63">
        <f t="shared" si="8"/>
        <v>0.8341670003787289</v>
      </c>
      <c r="N63">
        <f t="shared" si="5"/>
        <v>0.04484300574972888</v>
      </c>
      <c r="O63">
        <f t="shared" si="9"/>
        <v>0.8690884524037288</v>
      </c>
      <c r="P63">
        <f t="shared" si="10"/>
        <v>0.8341670003787289</v>
      </c>
      <c r="Q63">
        <f t="shared" si="11"/>
        <v>0.8690884524037288</v>
      </c>
    </row>
    <row r="64" spans="1:17" ht="12.75">
      <c r="A64" s="2">
        <v>36861</v>
      </c>
      <c r="B64">
        <v>2.229788671366495</v>
      </c>
      <c r="C64">
        <v>0</v>
      </c>
      <c r="D64">
        <v>12</v>
      </c>
      <c r="E64">
        <f t="shared" si="12"/>
        <v>2000</v>
      </c>
      <c r="F64">
        <v>0</v>
      </c>
      <c r="H64">
        <v>2.874073482906</v>
      </c>
      <c r="I64">
        <v>1.85203630989</v>
      </c>
      <c r="J64">
        <v>2.473630168954</v>
      </c>
      <c r="K64">
        <v>2.874073482906</v>
      </c>
      <c r="L64">
        <v>2.473630168954</v>
      </c>
      <c r="M64">
        <f t="shared" si="8"/>
        <v>0.6442848115395052</v>
      </c>
      <c r="N64">
        <f t="shared" si="5"/>
        <v>-0.37775236147649505</v>
      </c>
      <c r="O64">
        <f t="shared" si="9"/>
        <v>0.24384149758750517</v>
      </c>
      <c r="P64">
        <f t="shared" si="10"/>
        <v>0.6442848115395052</v>
      </c>
      <c r="Q64">
        <f t="shared" si="11"/>
        <v>0.24384149758750517</v>
      </c>
    </row>
    <row r="65" spans="1:17" ht="12.75">
      <c r="A65" s="2">
        <v>37043</v>
      </c>
      <c r="B65">
        <v>2.2433652251675484</v>
      </c>
      <c r="C65">
        <f aca="true" t="shared" si="13" ref="C65:C73">+C63+1</f>
        <v>1</v>
      </c>
      <c r="D65">
        <v>6</v>
      </c>
      <c r="E65">
        <f t="shared" si="12"/>
        <v>2001</v>
      </c>
      <c r="F65">
        <v>0</v>
      </c>
      <c r="H65">
        <v>2.400819647906</v>
      </c>
      <c r="I65">
        <v>1.337730042101</v>
      </c>
      <c r="J65">
        <v>1.674949383398</v>
      </c>
      <c r="K65">
        <v>2.400819647906</v>
      </c>
      <c r="L65">
        <v>1.674949383398</v>
      </c>
      <c r="M65">
        <f t="shared" si="8"/>
        <v>0.15745442273845178</v>
      </c>
      <c r="N65">
        <f t="shared" si="5"/>
        <v>-0.9056351830665483</v>
      </c>
      <c r="O65">
        <f t="shared" si="9"/>
        <v>-0.5684158417695484</v>
      </c>
      <c r="P65">
        <f t="shared" si="10"/>
        <v>0.15745442273845178</v>
      </c>
      <c r="Q65">
        <f t="shared" si="11"/>
        <v>-0.5684158417695484</v>
      </c>
    </row>
    <row r="66" spans="1:17" ht="12.75">
      <c r="A66" s="2">
        <v>37226</v>
      </c>
      <c r="B66">
        <v>1.731986301803734</v>
      </c>
      <c r="C66">
        <f t="shared" si="13"/>
        <v>1</v>
      </c>
      <c r="D66">
        <v>12</v>
      </c>
      <c r="E66">
        <f t="shared" si="12"/>
        <v>2001</v>
      </c>
      <c r="F66">
        <v>0</v>
      </c>
      <c r="H66">
        <v>2.177427208102</v>
      </c>
      <c r="I66">
        <v>0.966811117847</v>
      </c>
      <c r="J66">
        <v>1.845611437921</v>
      </c>
      <c r="K66">
        <v>2.177427208102</v>
      </c>
      <c r="L66">
        <v>1.209970887919</v>
      </c>
      <c r="M66">
        <f aca="true" t="shared" si="14" ref="M66:O74">+H66-$B66</f>
        <v>0.4454409062982658</v>
      </c>
      <c r="N66">
        <f t="shared" si="5"/>
        <v>-0.765175183956734</v>
      </c>
      <c r="O66">
        <f t="shared" si="14"/>
        <v>0.11362513611726599</v>
      </c>
      <c r="P66">
        <f t="shared" si="10"/>
        <v>0.4454409062982658</v>
      </c>
      <c r="Q66">
        <f aca="true" t="shared" si="15" ref="Q66:Q76">+L66-$B66</f>
        <v>-0.5220154138847339</v>
      </c>
    </row>
    <row r="67" spans="1:17" ht="12.75">
      <c r="A67" s="2">
        <v>37408</v>
      </c>
      <c r="B67">
        <v>1.8862310787878478</v>
      </c>
      <c r="C67">
        <f t="shared" si="13"/>
        <v>2</v>
      </c>
      <c r="D67">
        <v>6</v>
      </c>
      <c r="E67">
        <f t="shared" si="12"/>
        <v>2002</v>
      </c>
      <c r="F67">
        <v>0</v>
      </c>
      <c r="H67">
        <v>2.436433517136</v>
      </c>
      <c r="I67">
        <v>1.479026147154</v>
      </c>
      <c r="J67">
        <v>2.232531168455</v>
      </c>
      <c r="K67">
        <v>2.436433517136</v>
      </c>
      <c r="L67">
        <v>1.852188124206</v>
      </c>
      <c r="M67">
        <f t="shared" si="14"/>
        <v>0.5502024383481521</v>
      </c>
      <c r="N67">
        <f t="shared" si="5"/>
        <v>-0.40720493163384774</v>
      </c>
      <c r="O67">
        <f t="shared" si="14"/>
        <v>0.3463000896671522</v>
      </c>
      <c r="P67">
        <f t="shared" si="10"/>
        <v>0.5502024383481521</v>
      </c>
      <c r="Q67">
        <f t="shared" si="15"/>
        <v>-0.034042954581847695</v>
      </c>
    </row>
    <row r="68" spans="1:17" ht="12.75">
      <c r="A68" s="2">
        <v>37591</v>
      </c>
      <c r="B68">
        <v>1.8644108827991834</v>
      </c>
      <c r="C68">
        <f t="shared" si="13"/>
        <v>2</v>
      </c>
      <c r="D68">
        <v>12</v>
      </c>
      <c r="E68">
        <f t="shared" si="12"/>
        <v>2002</v>
      </c>
      <c r="F68">
        <v>0</v>
      </c>
      <c r="H68">
        <v>2.737980009008</v>
      </c>
      <c r="I68">
        <v>1.646213824106</v>
      </c>
      <c r="J68">
        <v>2.211354046797</v>
      </c>
      <c r="K68">
        <v>2.737980009008</v>
      </c>
      <c r="L68">
        <v>2.737980009008</v>
      </c>
      <c r="M68">
        <f t="shared" si="14"/>
        <v>0.8735691262088165</v>
      </c>
      <c r="N68">
        <f t="shared" si="5"/>
        <v>-0.2181970586931834</v>
      </c>
      <c r="O68">
        <f t="shared" si="14"/>
        <v>0.34694316399781666</v>
      </c>
      <c r="P68">
        <f t="shared" si="10"/>
        <v>0.8735691262088165</v>
      </c>
      <c r="Q68">
        <f t="shared" si="15"/>
        <v>0.8735691262088165</v>
      </c>
    </row>
    <row r="69" spans="1:17" ht="12.75">
      <c r="A69" s="2">
        <v>37773</v>
      </c>
      <c r="B69">
        <v>1.8315132335849915</v>
      </c>
      <c r="C69">
        <f t="shared" si="13"/>
        <v>3</v>
      </c>
      <c r="D69">
        <v>6</v>
      </c>
      <c r="E69">
        <f t="shared" si="12"/>
        <v>2003</v>
      </c>
      <c r="F69">
        <v>0</v>
      </c>
      <c r="H69">
        <v>3.256038281856</v>
      </c>
      <c r="I69">
        <v>2.026553898994</v>
      </c>
      <c r="J69">
        <v>3.075933562862</v>
      </c>
      <c r="K69">
        <v>3.256038281856</v>
      </c>
      <c r="L69">
        <v>3.256038281856</v>
      </c>
      <c r="M69">
        <f t="shared" si="14"/>
        <v>1.4245250482710086</v>
      </c>
      <c r="N69">
        <f t="shared" si="5"/>
        <v>0.19504066540900844</v>
      </c>
      <c r="O69">
        <f t="shared" si="14"/>
        <v>1.2444203292770086</v>
      </c>
      <c r="P69">
        <f t="shared" si="10"/>
        <v>1.4245250482710086</v>
      </c>
      <c r="Q69">
        <f t="shared" si="15"/>
        <v>1.4245250482710086</v>
      </c>
    </row>
    <row r="70" spans="1:17" ht="12.75">
      <c r="A70" s="2">
        <v>37956</v>
      </c>
      <c r="B70">
        <v>1.485888512439959</v>
      </c>
      <c r="C70">
        <f t="shared" si="13"/>
        <v>3</v>
      </c>
      <c r="D70">
        <v>12</v>
      </c>
      <c r="E70">
        <f t="shared" si="12"/>
        <v>2003</v>
      </c>
      <c r="F70">
        <v>0</v>
      </c>
      <c r="H70">
        <v>3.808996773467</v>
      </c>
      <c r="I70">
        <v>2.255212707474</v>
      </c>
      <c r="J70">
        <v>3.390610328638</v>
      </c>
      <c r="K70">
        <v>3.808996773467</v>
      </c>
      <c r="L70">
        <v>3.808996773467</v>
      </c>
      <c r="M70">
        <f>+H70-$B70</f>
        <v>2.323108261027041</v>
      </c>
      <c r="N70">
        <f aca="true" t="shared" si="16" ref="N70:N75">+I70-B70</f>
        <v>0.769324195034041</v>
      </c>
      <c r="O70">
        <f t="shared" si="14"/>
        <v>1.904721816198041</v>
      </c>
      <c r="P70">
        <f t="shared" si="10"/>
        <v>2.323108261027041</v>
      </c>
      <c r="Q70">
        <f t="shared" si="15"/>
        <v>2.323108261027041</v>
      </c>
    </row>
    <row r="71" spans="1:17" ht="12.75">
      <c r="A71" s="2">
        <v>38139</v>
      </c>
      <c r="B71">
        <v>1.7681860609087385</v>
      </c>
      <c r="C71">
        <f t="shared" si="13"/>
        <v>4</v>
      </c>
      <c r="D71">
        <v>6</v>
      </c>
      <c r="E71">
        <f t="shared" si="12"/>
        <v>2004</v>
      </c>
      <c r="F71">
        <v>0</v>
      </c>
      <c r="H71">
        <v>3.951747088186</v>
      </c>
      <c r="I71">
        <v>2.735657543799</v>
      </c>
      <c r="J71">
        <v>3.733247065348</v>
      </c>
      <c r="K71" t="s">
        <v>3</v>
      </c>
      <c r="L71">
        <v>3.951747088186</v>
      </c>
      <c r="M71">
        <f aca="true" t="shared" si="17" ref="M71:M76">+H71-$B71</f>
        <v>2.1835610272772614</v>
      </c>
      <c r="N71">
        <f t="shared" si="16"/>
        <v>0.9674714828902613</v>
      </c>
      <c r="O71">
        <f t="shared" si="14"/>
        <v>1.9650610044392613</v>
      </c>
      <c r="Q71">
        <f t="shared" si="15"/>
        <v>2.1835610272772614</v>
      </c>
    </row>
    <row r="72" spans="1:17" ht="12.75">
      <c r="A72" s="2">
        <v>38322</v>
      </c>
      <c r="B72">
        <v>2.014329922529301</v>
      </c>
      <c r="C72">
        <f t="shared" si="13"/>
        <v>4</v>
      </c>
      <c r="D72">
        <v>12</v>
      </c>
      <c r="E72">
        <f t="shared" si="12"/>
        <v>2004</v>
      </c>
      <c r="F72">
        <v>0</v>
      </c>
      <c r="H72">
        <v>4.180972069176</v>
      </c>
      <c r="I72">
        <v>3.032178940116</v>
      </c>
      <c r="J72">
        <v>3.92185449774</v>
      </c>
      <c r="K72" t="s">
        <v>3</v>
      </c>
      <c r="L72">
        <v>4.180972069176</v>
      </c>
      <c r="M72">
        <f t="shared" si="17"/>
        <v>2.1666421466466987</v>
      </c>
      <c r="N72">
        <f t="shared" si="16"/>
        <v>1.0178490175866992</v>
      </c>
      <c r="O72">
        <f t="shared" si="14"/>
        <v>1.907524575210699</v>
      </c>
      <c r="Q72">
        <f t="shared" si="15"/>
        <v>2.1666421466466987</v>
      </c>
    </row>
    <row r="73" spans="1:17" ht="12.75">
      <c r="A73" s="2">
        <v>38504</v>
      </c>
      <c r="B73">
        <v>2.2776949195825846</v>
      </c>
      <c r="C73">
        <f t="shared" si="13"/>
        <v>5</v>
      </c>
      <c r="D73">
        <v>6</v>
      </c>
      <c r="E73">
        <f t="shared" si="12"/>
        <v>2005</v>
      </c>
      <c r="F73">
        <v>0</v>
      </c>
      <c r="H73">
        <v>4.120989753457</v>
      </c>
      <c r="I73">
        <v>3.105340613911</v>
      </c>
      <c r="J73">
        <v>4.120989753457</v>
      </c>
      <c r="K73" t="s">
        <v>3</v>
      </c>
      <c r="L73">
        <v>4.120989753457</v>
      </c>
      <c r="M73">
        <f t="shared" si="17"/>
        <v>1.843294833874415</v>
      </c>
      <c r="N73">
        <f t="shared" si="16"/>
        <v>0.8276456943284152</v>
      </c>
      <c r="O73">
        <f t="shared" si="14"/>
        <v>1.843294833874415</v>
      </c>
      <c r="Q73">
        <f t="shared" si="15"/>
        <v>1.843294833874415</v>
      </c>
    </row>
    <row r="74" spans="1:17" ht="12.75">
      <c r="A74" s="2">
        <v>38687</v>
      </c>
      <c r="B74">
        <v>2.2981986321858994</v>
      </c>
      <c r="C74">
        <v>5</v>
      </c>
      <c r="D74">
        <v>12</v>
      </c>
      <c r="E74">
        <f t="shared" si="12"/>
        <v>2005</v>
      </c>
      <c r="F74">
        <v>0</v>
      </c>
      <c r="H74">
        <v>3.619227310398</v>
      </c>
      <c r="I74">
        <v>2.67173265135</v>
      </c>
      <c r="J74">
        <v>3.619227310398</v>
      </c>
      <c r="K74" t="s">
        <v>3</v>
      </c>
      <c r="L74">
        <v>3.619227310398</v>
      </c>
      <c r="M74">
        <f t="shared" si="17"/>
        <v>1.3210286782121008</v>
      </c>
      <c r="N74">
        <f t="shared" si="16"/>
        <v>0.3735340191641008</v>
      </c>
      <c r="O74">
        <f t="shared" si="14"/>
        <v>1.3210286782121008</v>
      </c>
      <c r="Q74">
        <f t="shared" si="15"/>
        <v>1.3210286782121008</v>
      </c>
    </row>
    <row r="75" spans="1:17" ht="12.75">
      <c r="A75" s="2">
        <v>38869</v>
      </c>
      <c r="B75">
        <v>2.2345237914509486</v>
      </c>
      <c r="C75">
        <v>6</v>
      </c>
      <c r="D75">
        <v>6</v>
      </c>
      <c r="E75">
        <f t="shared" si="12"/>
        <v>2006</v>
      </c>
      <c r="F75">
        <v>0</v>
      </c>
      <c r="H75">
        <v>3.609476175203</v>
      </c>
      <c r="I75">
        <v>2.877305846789</v>
      </c>
      <c r="J75" t="s">
        <v>3</v>
      </c>
      <c r="K75" t="s">
        <v>3</v>
      </c>
      <c r="L75">
        <v>3.609476175203</v>
      </c>
      <c r="M75">
        <f t="shared" si="17"/>
        <v>1.3749523837520514</v>
      </c>
      <c r="N75">
        <f t="shared" si="16"/>
        <v>0.6427820553380514</v>
      </c>
      <c r="Q75">
        <f t="shared" si="15"/>
        <v>1.3749523837520514</v>
      </c>
    </row>
    <row r="76" spans="1:17" ht="12.75">
      <c r="A76" s="2">
        <v>39052</v>
      </c>
      <c r="B76">
        <v>2.2210706028203298</v>
      </c>
      <c r="C76">
        <v>6</v>
      </c>
      <c r="D76">
        <v>12</v>
      </c>
      <c r="E76">
        <f t="shared" si="12"/>
        <v>2006</v>
      </c>
      <c r="F76">
        <v>0</v>
      </c>
      <c r="H76">
        <v>3.047936426557</v>
      </c>
      <c r="I76" t="s">
        <v>3</v>
      </c>
      <c r="J76" t="s">
        <v>3</v>
      </c>
      <c r="K76" t="s">
        <v>3</v>
      </c>
      <c r="L76">
        <v>3.047936426557</v>
      </c>
      <c r="M76">
        <f t="shared" si="17"/>
        <v>0.8268658237366702</v>
      </c>
      <c r="Q76">
        <f t="shared" si="15"/>
        <v>0.8268658237366702</v>
      </c>
    </row>
    <row r="77" spans="1:6" ht="12.75">
      <c r="A77" s="2">
        <v>39234</v>
      </c>
      <c r="B77">
        <v>2.2970128672111123</v>
      </c>
      <c r="C77">
        <v>7</v>
      </c>
      <c r="D77">
        <v>6</v>
      </c>
      <c r="E77">
        <f t="shared" si="12"/>
        <v>2007</v>
      </c>
      <c r="F77">
        <v>0</v>
      </c>
    </row>
    <row r="78" spans="1:6" ht="12.75">
      <c r="A78" s="2">
        <v>39417</v>
      </c>
      <c r="B78">
        <v>2.1774883722847083</v>
      </c>
      <c r="C78">
        <v>7</v>
      </c>
      <c r="D78">
        <v>12</v>
      </c>
      <c r="E78">
        <f t="shared" si="12"/>
        <v>2007</v>
      </c>
      <c r="F78">
        <v>0</v>
      </c>
    </row>
    <row r="81" spans="1:14" ht="12.75">
      <c r="A81" t="s">
        <v>16</v>
      </c>
      <c r="B81">
        <f>+(B42+B44+B46+B48+B50+B52+B54+B56+B58+B60)/10</f>
        <v>2.837239231670508</v>
      </c>
      <c r="H81">
        <f>+(H42+H44+H46+H48+H50+H52+H54+H56+H58+H60)/10</f>
        <v>2.6835124836572004</v>
      </c>
      <c r="I81">
        <f>+(I42+I44+I46+I48+I50+I52+I54+I56+I58+I60)/10</f>
        <v>2.2594503655874</v>
      </c>
      <c r="M81">
        <f>+(M42+M44+M46+M48+M50+M52+M54+M56+M58+M60)/10</f>
        <v>-0.15372674801330752</v>
      </c>
      <c r="N81">
        <f>+(N42+N44+N46+N48+N50+N52+N54+N56+N58+N60)/10</f>
        <v>-0.5777888660831076</v>
      </c>
    </row>
    <row r="82" ht="12.75">
      <c r="A82" t="s">
        <v>17</v>
      </c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4" sqref="A74"/>
    </sheetView>
  </sheetViews>
  <sheetFormatPr defaultColWidth="9.140625" defaultRowHeight="12.75"/>
  <cols>
    <col min="2" max="2" width="10.28125" style="0" bestFit="1" customWidth="1"/>
    <col min="8" max="8" width="14.28125" style="0" customWidth="1"/>
    <col min="9" max="9" width="15.8515625" style="0" customWidth="1"/>
    <col min="10" max="10" width="15.7109375" style="0" customWidth="1"/>
    <col min="11" max="11" width="14.28125" style="0" customWidth="1"/>
    <col min="12" max="12" width="14.7109375" style="0" customWidth="1"/>
  </cols>
  <sheetData>
    <row r="1" ht="12.75">
      <c r="A1" t="s">
        <v>1</v>
      </c>
    </row>
    <row r="3" spans="2:8" ht="12.75">
      <c r="B3" t="s">
        <v>0</v>
      </c>
      <c r="F3">
        <v>0</v>
      </c>
      <c r="H3" t="s">
        <v>14</v>
      </c>
    </row>
    <row r="4" spans="2:17" ht="12.75">
      <c r="B4" t="s">
        <v>2</v>
      </c>
      <c r="D4">
        <v>12</v>
      </c>
      <c r="E4">
        <f aca="true" t="shared" si="0" ref="E4:E35">+C4+1900</f>
        <v>1900</v>
      </c>
      <c r="F4">
        <v>0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t="12.75">
      <c r="A5" s="2">
        <v>26085</v>
      </c>
      <c r="B5">
        <f>+'data 08'!B5-data!B5</f>
        <v>0</v>
      </c>
      <c r="C5">
        <v>71</v>
      </c>
      <c r="D5">
        <v>6</v>
      </c>
      <c r="E5">
        <f t="shared" si="0"/>
        <v>1971</v>
      </c>
      <c r="F5">
        <v>0</v>
      </c>
      <c r="H5">
        <f>+'data 08'!H5-data!H5</f>
        <v>0</v>
      </c>
      <c r="I5" t="e">
        <f>+'data 08'!#REF!-data!I5</f>
        <v>#REF!</v>
      </c>
      <c r="J5">
        <f>+'data 08'!J5-data!J5</f>
        <v>0</v>
      </c>
      <c r="K5">
        <f>+'data 08'!K5-data!K5</f>
        <v>0</v>
      </c>
      <c r="L5">
        <f>+'data 08'!L5-data!L5</f>
        <v>0</v>
      </c>
      <c r="M5">
        <f aca="true" t="shared" si="1" ref="M5:M36">+H5-$B5</f>
        <v>0</v>
      </c>
      <c r="N5" t="e">
        <f aca="true" t="shared" si="2" ref="N5:N36">+I5-$B5</f>
        <v>#REF!</v>
      </c>
      <c r="O5">
        <f aca="true" t="shared" si="3" ref="O5:O36">+J5-$B5</f>
        <v>0</v>
      </c>
      <c r="P5">
        <f aca="true" t="shared" si="4" ref="P5:P36">+K5-$B5</f>
        <v>0</v>
      </c>
      <c r="Q5">
        <f aca="true" t="shared" si="5" ref="Q5:Q36">+L5-$B5</f>
        <v>0</v>
      </c>
    </row>
    <row r="6" spans="1:17" ht="12.75">
      <c r="A6" s="2">
        <v>26268</v>
      </c>
      <c r="B6">
        <f>+'data 08'!B6-data!B6</f>
        <v>0</v>
      </c>
      <c r="C6">
        <v>71</v>
      </c>
      <c r="D6">
        <v>12</v>
      </c>
      <c r="E6">
        <f t="shared" si="0"/>
        <v>1971</v>
      </c>
      <c r="F6">
        <v>0</v>
      </c>
      <c r="H6">
        <f>+'data 08'!H6-data!H6</f>
        <v>0</v>
      </c>
      <c r="I6" t="e">
        <f>+'data 08'!#REF!-data!I6</f>
        <v>#REF!</v>
      </c>
      <c r="J6">
        <f>+'data 08'!J6-data!J6</f>
        <v>0</v>
      </c>
      <c r="K6">
        <f>+'data 08'!K6-data!K6</f>
        <v>0</v>
      </c>
      <c r="L6">
        <f>+'data 08'!L6-data!L6</f>
        <v>0</v>
      </c>
      <c r="M6">
        <f t="shared" si="1"/>
        <v>0</v>
      </c>
      <c r="N6" t="e">
        <f t="shared" si="2"/>
        <v>#REF!</v>
      </c>
      <c r="O6">
        <f t="shared" si="3"/>
        <v>0</v>
      </c>
      <c r="P6">
        <f t="shared" si="4"/>
        <v>0</v>
      </c>
      <c r="Q6">
        <f t="shared" si="5"/>
        <v>0</v>
      </c>
    </row>
    <row r="7" spans="1:17" ht="12.75">
      <c r="A7" s="2">
        <v>26451</v>
      </c>
      <c r="B7">
        <f>+'data 08'!B7-data!B7</f>
        <v>0</v>
      </c>
      <c r="C7">
        <v>72</v>
      </c>
      <c r="D7">
        <v>6</v>
      </c>
      <c r="E7">
        <f t="shared" si="0"/>
        <v>1972</v>
      </c>
      <c r="F7">
        <v>0</v>
      </c>
      <c r="H7">
        <f>+'data 08'!H7-data!H7</f>
        <v>0</v>
      </c>
      <c r="I7" t="e">
        <f>+'data 08'!#REF!-data!I7</f>
        <v>#REF!</v>
      </c>
      <c r="J7">
        <f>+'data 08'!J7-data!J7</f>
        <v>0</v>
      </c>
      <c r="K7">
        <f>+'data 08'!K7-data!K7</f>
        <v>0</v>
      </c>
      <c r="L7">
        <f>+'data 08'!L7-data!L7</f>
        <v>0</v>
      </c>
      <c r="M7">
        <f t="shared" si="1"/>
        <v>0</v>
      </c>
      <c r="N7" t="e">
        <f t="shared" si="2"/>
        <v>#REF!</v>
      </c>
      <c r="O7">
        <f t="shared" si="3"/>
        <v>0</v>
      </c>
      <c r="P7">
        <f t="shared" si="4"/>
        <v>0</v>
      </c>
      <c r="Q7">
        <f t="shared" si="5"/>
        <v>0</v>
      </c>
    </row>
    <row r="8" spans="1:17" ht="12.75">
      <c r="A8" s="2">
        <v>26634</v>
      </c>
      <c r="B8">
        <f>+'data 08'!B8-data!B8</f>
        <v>0</v>
      </c>
      <c r="C8">
        <v>72</v>
      </c>
      <c r="D8">
        <v>12</v>
      </c>
      <c r="E8">
        <f t="shared" si="0"/>
        <v>1972</v>
      </c>
      <c r="F8">
        <v>0</v>
      </c>
      <c r="H8">
        <f>+'data 08'!H8-data!H8</f>
        <v>0</v>
      </c>
      <c r="I8" t="e">
        <f>+'data 08'!#REF!-data!I8</f>
        <v>#REF!</v>
      </c>
      <c r="J8">
        <f>+'data 08'!J8-data!J8</f>
        <v>0</v>
      </c>
      <c r="K8">
        <f>+'data 08'!K8-data!K8</f>
        <v>0</v>
      </c>
      <c r="L8">
        <f>+'data 08'!L8-data!L8</f>
        <v>0</v>
      </c>
      <c r="M8">
        <f t="shared" si="1"/>
        <v>0</v>
      </c>
      <c r="N8" t="e">
        <f t="shared" si="2"/>
        <v>#REF!</v>
      </c>
      <c r="O8">
        <f t="shared" si="3"/>
        <v>0</v>
      </c>
      <c r="P8">
        <f t="shared" si="4"/>
        <v>0</v>
      </c>
      <c r="Q8">
        <f t="shared" si="5"/>
        <v>0</v>
      </c>
    </row>
    <row r="9" spans="1:17" ht="12.75">
      <c r="A9" s="2">
        <v>26816</v>
      </c>
      <c r="B9">
        <f>+'data 08'!B9-data!B9</f>
        <v>0</v>
      </c>
      <c r="C9">
        <v>73</v>
      </c>
      <c r="D9">
        <v>6</v>
      </c>
      <c r="E9">
        <f t="shared" si="0"/>
        <v>1973</v>
      </c>
      <c r="F9">
        <v>0</v>
      </c>
      <c r="H9">
        <f>+'data 08'!H9-data!H9</f>
        <v>0</v>
      </c>
      <c r="I9" t="e">
        <f>+'data 08'!#REF!-data!I9</f>
        <v>#REF!</v>
      </c>
      <c r="J9">
        <f>+'data 08'!J9-data!J9</f>
        <v>0</v>
      </c>
      <c r="K9">
        <f>+'data 08'!K9-data!K9</f>
        <v>0</v>
      </c>
      <c r="L9">
        <f>+'data 08'!L9-data!L9</f>
        <v>0</v>
      </c>
      <c r="M9">
        <f t="shared" si="1"/>
        <v>0</v>
      </c>
      <c r="N9" t="e">
        <f t="shared" si="2"/>
        <v>#REF!</v>
      </c>
      <c r="O9">
        <f t="shared" si="3"/>
        <v>0</v>
      </c>
      <c r="P9">
        <f t="shared" si="4"/>
        <v>0</v>
      </c>
      <c r="Q9">
        <f t="shared" si="5"/>
        <v>0</v>
      </c>
    </row>
    <row r="10" spans="1:17" ht="12.75">
      <c r="A10" s="2">
        <v>26999</v>
      </c>
      <c r="B10">
        <f>+'data 08'!B10-data!B10</f>
        <v>0</v>
      </c>
      <c r="C10">
        <v>73</v>
      </c>
      <c r="D10">
        <v>12</v>
      </c>
      <c r="E10">
        <f t="shared" si="0"/>
        <v>1973</v>
      </c>
      <c r="F10">
        <v>0</v>
      </c>
      <c r="H10">
        <f>+'data 08'!H10-data!H10</f>
        <v>0</v>
      </c>
      <c r="I10" t="e">
        <f>+'data 08'!#REF!-data!I10</f>
        <v>#REF!</v>
      </c>
      <c r="J10">
        <f>+'data 08'!J10-data!J10</f>
        <v>0</v>
      </c>
      <c r="K10">
        <f>+'data 08'!K10-data!K10</f>
        <v>0</v>
      </c>
      <c r="L10">
        <f>+'data 08'!L10-data!L10</f>
        <v>0</v>
      </c>
      <c r="M10">
        <f t="shared" si="1"/>
        <v>0</v>
      </c>
      <c r="N10" t="e">
        <f t="shared" si="2"/>
        <v>#REF!</v>
      </c>
      <c r="O10">
        <f t="shared" si="3"/>
        <v>0</v>
      </c>
      <c r="P10">
        <f t="shared" si="4"/>
        <v>0</v>
      </c>
      <c r="Q10">
        <f t="shared" si="5"/>
        <v>0</v>
      </c>
    </row>
    <row r="11" spans="1:17" ht="12.75">
      <c r="A11" s="2">
        <v>27181</v>
      </c>
      <c r="B11">
        <f>+'data 08'!B11-data!B11</f>
        <v>0</v>
      </c>
      <c r="C11">
        <v>74</v>
      </c>
      <c r="D11">
        <v>6</v>
      </c>
      <c r="E11">
        <f t="shared" si="0"/>
        <v>1974</v>
      </c>
      <c r="F11">
        <v>0</v>
      </c>
      <c r="H11">
        <f>+'data 08'!H11-data!H11</f>
        <v>0</v>
      </c>
      <c r="I11" t="e">
        <f>+'data 08'!#REF!-data!I11</f>
        <v>#REF!</v>
      </c>
      <c r="J11">
        <f>+'data 08'!J11-data!J11</f>
        <v>0</v>
      </c>
      <c r="K11">
        <f>+'data 08'!K11-data!K11</f>
        <v>0</v>
      </c>
      <c r="L11">
        <f>+'data 08'!L11-data!L11</f>
        <v>0</v>
      </c>
      <c r="M11">
        <f t="shared" si="1"/>
        <v>0</v>
      </c>
      <c r="N11" t="e">
        <f t="shared" si="2"/>
        <v>#REF!</v>
      </c>
      <c r="O11">
        <f t="shared" si="3"/>
        <v>0</v>
      </c>
      <c r="P11">
        <f t="shared" si="4"/>
        <v>0</v>
      </c>
      <c r="Q11">
        <f t="shared" si="5"/>
        <v>0</v>
      </c>
    </row>
    <row r="12" spans="1:17" ht="12.75">
      <c r="A12" s="2">
        <v>27364</v>
      </c>
      <c r="B12">
        <f>+'data 08'!B12-data!B12</f>
        <v>0</v>
      </c>
      <c r="C12">
        <v>74</v>
      </c>
      <c r="D12">
        <v>12</v>
      </c>
      <c r="E12">
        <f t="shared" si="0"/>
        <v>1974</v>
      </c>
      <c r="F12">
        <v>0</v>
      </c>
      <c r="H12">
        <f>+'data 08'!H12-data!H12</f>
        <v>0</v>
      </c>
      <c r="I12" t="e">
        <f>+'data 08'!#REF!-data!I12</f>
        <v>#REF!</v>
      </c>
      <c r="J12">
        <f>+'data 08'!J12-data!J12</f>
        <v>0</v>
      </c>
      <c r="K12">
        <f>+'data 08'!K12-data!K12</f>
        <v>0</v>
      </c>
      <c r="L12">
        <f>+'data 08'!L12-data!L12</f>
        <v>0</v>
      </c>
      <c r="M12">
        <f t="shared" si="1"/>
        <v>0</v>
      </c>
      <c r="N12" t="e">
        <f t="shared" si="2"/>
        <v>#REF!</v>
      </c>
      <c r="O12">
        <f t="shared" si="3"/>
        <v>0</v>
      </c>
      <c r="P12">
        <f t="shared" si="4"/>
        <v>0</v>
      </c>
      <c r="Q12">
        <f t="shared" si="5"/>
        <v>0</v>
      </c>
    </row>
    <row r="13" spans="1:17" ht="12.75">
      <c r="A13" s="2">
        <v>27546</v>
      </c>
      <c r="B13">
        <f>+'data 08'!B13-data!B13</f>
        <v>0</v>
      </c>
      <c r="C13">
        <v>75</v>
      </c>
      <c r="D13">
        <v>6</v>
      </c>
      <c r="E13">
        <f t="shared" si="0"/>
        <v>1975</v>
      </c>
      <c r="F13">
        <v>0</v>
      </c>
      <c r="H13">
        <f>+'data 08'!H13-data!H13</f>
        <v>0</v>
      </c>
      <c r="I13" t="e">
        <f>+'data 08'!#REF!-data!I13</f>
        <v>#REF!</v>
      </c>
      <c r="J13">
        <f>+'data 08'!J13-data!J13</f>
        <v>0</v>
      </c>
      <c r="K13">
        <f>+'data 08'!K13-data!K13</f>
        <v>0</v>
      </c>
      <c r="L13">
        <f>+'data 08'!L13-data!L13</f>
        <v>0</v>
      </c>
      <c r="M13">
        <f t="shared" si="1"/>
        <v>0</v>
      </c>
      <c r="N13" t="e">
        <f t="shared" si="2"/>
        <v>#REF!</v>
      </c>
      <c r="O13">
        <f t="shared" si="3"/>
        <v>0</v>
      </c>
      <c r="P13">
        <f t="shared" si="4"/>
        <v>0</v>
      </c>
      <c r="Q13">
        <f t="shared" si="5"/>
        <v>0</v>
      </c>
    </row>
    <row r="14" spans="1:17" ht="12.75">
      <c r="A14" s="2">
        <v>27729</v>
      </c>
      <c r="B14">
        <f>+'data 08'!B14-data!B14</f>
        <v>0</v>
      </c>
      <c r="C14">
        <v>75</v>
      </c>
      <c r="D14">
        <v>12</v>
      </c>
      <c r="E14">
        <f t="shared" si="0"/>
        <v>1975</v>
      </c>
      <c r="F14">
        <v>0</v>
      </c>
      <c r="H14">
        <f>+'data 08'!H14-data!H14</f>
        <v>0</v>
      </c>
      <c r="I14" t="e">
        <f>+'data 08'!#REF!-data!I14</f>
        <v>#REF!</v>
      </c>
      <c r="J14">
        <f>+'data 08'!J14-data!J14</f>
        <v>0</v>
      </c>
      <c r="K14">
        <f>+'data 08'!K14-data!K14</f>
        <v>0</v>
      </c>
      <c r="L14">
        <f>+'data 08'!L14-data!L14</f>
        <v>0</v>
      </c>
      <c r="M14">
        <f t="shared" si="1"/>
        <v>0</v>
      </c>
      <c r="N14" t="e">
        <f t="shared" si="2"/>
        <v>#REF!</v>
      </c>
      <c r="O14">
        <f t="shared" si="3"/>
        <v>0</v>
      </c>
      <c r="P14">
        <f t="shared" si="4"/>
        <v>0</v>
      </c>
      <c r="Q14">
        <f t="shared" si="5"/>
        <v>0</v>
      </c>
    </row>
    <row r="15" spans="1:17" ht="12.75">
      <c r="A15" s="2">
        <v>27912</v>
      </c>
      <c r="B15">
        <f>+'data 08'!B15-data!B15</f>
        <v>0</v>
      </c>
      <c r="C15">
        <v>76</v>
      </c>
      <c r="D15">
        <v>6</v>
      </c>
      <c r="E15">
        <f t="shared" si="0"/>
        <v>1976</v>
      </c>
      <c r="F15">
        <v>0</v>
      </c>
      <c r="H15">
        <f>+'data 08'!H15-data!H15</f>
        <v>0</v>
      </c>
      <c r="I15" t="e">
        <f>+'data 08'!#REF!-data!I15</f>
        <v>#REF!</v>
      </c>
      <c r="J15">
        <f>+'data 08'!J15-data!J15</f>
        <v>0</v>
      </c>
      <c r="K15">
        <f>+'data 08'!K15-data!K15</f>
        <v>0</v>
      </c>
      <c r="L15">
        <f>+'data 08'!L15-data!L15</f>
        <v>0</v>
      </c>
      <c r="M15">
        <f t="shared" si="1"/>
        <v>0</v>
      </c>
      <c r="N15" t="e">
        <f t="shared" si="2"/>
        <v>#REF!</v>
      </c>
      <c r="O15">
        <f t="shared" si="3"/>
        <v>0</v>
      </c>
      <c r="P15">
        <f t="shared" si="4"/>
        <v>0</v>
      </c>
      <c r="Q15">
        <f t="shared" si="5"/>
        <v>0</v>
      </c>
    </row>
    <row r="16" spans="1:17" ht="12.75">
      <c r="A16" s="2">
        <v>28095</v>
      </c>
      <c r="B16">
        <f>+'data 08'!B16-data!B16</f>
        <v>0</v>
      </c>
      <c r="C16">
        <v>76</v>
      </c>
      <c r="D16">
        <v>12</v>
      </c>
      <c r="E16">
        <f t="shared" si="0"/>
        <v>1976</v>
      </c>
      <c r="F16">
        <v>0</v>
      </c>
      <c r="H16">
        <f>+'data 08'!H16-data!H16</f>
        <v>0</v>
      </c>
      <c r="I16" t="e">
        <f>+'data 08'!#REF!-data!I16</f>
        <v>#REF!</v>
      </c>
      <c r="J16">
        <f>+'data 08'!J16-data!J16</f>
        <v>0</v>
      </c>
      <c r="K16">
        <f>+'data 08'!K16-data!K16</f>
        <v>0</v>
      </c>
      <c r="L16">
        <f>+'data 08'!L16-data!L16</f>
        <v>0</v>
      </c>
      <c r="M16">
        <f t="shared" si="1"/>
        <v>0</v>
      </c>
      <c r="N16" t="e">
        <f t="shared" si="2"/>
        <v>#REF!</v>
      </c>
      <c r="O16">
        <f t="shared" si="3"/>
        <v>0</v>
      </c>
      <c r="P16">
        <f t="shared" si="4"/>
        <v>0</v>
      </c>
      <c r="Q16">
        <f t="shared" si="5"/>
        <v>0</v>
      </c>
    </row>
    <row r="17" spans="1:17" ht="12.75">
      <c r="A17" s="2">
        <v>28277</v>
      </c>
      <c r="B17">
        <f>+'data 08'!B17-data!B17</f>
        <v>0</v>
      </c>
      <c r="C17">
        <v>77</v>
      </c>
      <c r="D17">
        <v>6</v>
      </c>
      <c r="E17">
        <f t="shared" si="0"/>
        <v>1977</v>
      </c>
      <c r="F17">
        <v>0</v>
      </c>
      <c r="H17">
        <f>+'data 08'!H17-data!H17</f>
        <v>0</v>
      </c>
      <c r="I17" t="e">
        <f>+'data 08'!#REF!-data!I17</f>
        <v>#REF!</v>
      </c>
      <c r="J17">
        <f>+'data 08'!J17-data!J17</f>
        <v>0</v>
      </c>
      <c r="K17">
        <f>+'data 08'!K17-data!K17</f>
        <v>0</v>
      </c>
      <c r="L17">
        <f>+'data 08'!L17-data!L17</f>
        <v>0</v>
      </c>
      <c r="M17">
        <f t="shared" si="1"/>
        <v>0</v>
      </c>
      <c r="N17" t="e">
        <f t="shared" si="2"/>
        <v>#REF!</v>
      </c>
      <c r="O17">
        <f t="shared" si="3"/>
        <v>0</v>
      </c>
      <c r="P17">
        <f t="shared" si="4"/>
        <v>0</v>
      </c>
      <c r="Q17">
        <f t="shared" si="5"/>
        <v>0</v>
      </c>
    </row>
    <row r="18" spans="1:17" ht="12.75">
      <c r="A18" s="2">
        <v>28460</v>
      </c>
      <c r="B18">
        <f>+'data 08'!B18-data!B18</f>
        <v>0</v>
      </c>
      <c r="C18">
        <v>77</v>
      </c>
      <c r="D18">
        <v>12</v>
      </c>
      <c r="E18">
        <f t="shared" si="0"/>
        <v>1977</v>
      </c>
      <c r="F18">
        <v>0</v>
      </c>
      <c r="H18">
        <f>+'data 08'!H18-data!H18</f>
        <v>0</v>
      </c>
      <c r="I18" t="e">
        <f>+'data 08'!#REF!-data!I18</f>
        <v>#REF!</v>
      </c>
      <c r="J18">
        <f>+'data 08'!J18-data!J18</f>
        <v>0</v>
      </c>
      <c r="K18">
        <f>+'data 08'!K18-data!K18</f>
        <v>0</v>
      </c>
      <c r="L18">
        <f>+'data 08'!L18-data!L18</f>
        <v>0</v>
      </c>
      <c r="M18">
        <f t="shared" si="1"/>
        <v>0</v>
      </c>
      <c r="N18" t="e">
        <f t="shared" si="2"/>
        <v>#REF!</v>
      </c>
      <c r="O18">
        <f t="shared" si="3"/>
        <v>0</v>
      </c>
      <c r="P18">
        <f t="shared" si="4"/>
        <v>0</v>
      </c>
      <c r="Q18">
        <f t="shared" si="5"/>
        <v>0</v>
      </c>
    </row>
    <row r="19" spans="1:17" ht="12.75">
      <c r="A19" s="2">
        <v>28642</v>
      </c>
      <c r="B19">
        <f>+'data 08'!B19-data!B19</f>
        <v>0</v>
      </c>
      <c r="C19">
        <v>78</v>
      </c>
      <c r="D19">
        <v>6</v>
      </c>
      <c r="E19">
        <f t="shared" si="0"/>
        <v>1978</v>
      </c>
      <c r="F19">
        <v>0</v>
      </c>
      <c r="H19">
        <f>+'data 08'!H19-data!H19</f>
        <v>0</v>
      </c>
      <c r="I19" t="e">
        <f>+'data 08'!#REF!-data!I19</f>
        <v>#REF!</v>
      </c>
      <c r="J19">
        <f>+'data 08'!J19-data!J19</f>
        <v>0</v>
      </c>
      <c r="K19">
        <f>+'data 08'!K19-data!K19</f>
        <v>0</v>
      </c>
      <c r="L19">
        <f>+'data 08'!L19-data!L19</f>
        <v>0</v>
      </c>
      <c r="M19">
        <f t="shared" si="1"/>
        <v>0</v>
      </c>
      <c r="N19" t="e">
        <f t="shared" si="2"/>
        <v>#REF!</v>
      </c>
      <c r="O19">
        <f t="shared" si="3"/>
        <v>0</v>
      </c>
      <c r="P19">
        <f t="shared" si="4"/>
        <v>0</v>
      </c>
      <c r="Q19">
        <f t="shared" si="5"/>
        <v>0</v>
      </c>
    </row>
    <row r="20" spans="1:17" ht="12.75">
      <c r="A20" s="2">
        <v>28825</v>
      </c>
      <c r="B20">
        <f>+'data 08'!B20-data!B20</f>
        <v>0</v>
      </c>
      <c r="C20">
        <v>78</v>
      </c>
      <c r="D20">
        <v>12</v>
      </c>
      <c r="E20">
        <f t="shared" si="0"/>
        <v>1978</v>
      </c>
      <c r="F20">
        <v>0</v>
      </c>
      <c r="H20">
        <f>+'data 08'!H20-data!H20</f>
        <v>0</v>
      </c>
      <c r="I20" t="e">
        <f>+'data 08'!#REF!-data!I20</f>
        <v>#REF!</v>
      </c>
      <c r="J20">
        <f>+'data 08'!J20-data!J20</f>
        <v>0</v>
      </c>
      <c r="K20">
        <f>+'data 08'!K20-data!K20</f>
        <v>0</v>
      </c>
      <c r="L20">
        <f>+'data 08'!L20-data!L20</f>
        <v>0</v>
      </c>
      <c r="M20">
        <f t="shared" si="1"/>
        <v>0</v>
      </c>
      <c r="N20" t="e">
        <f t="shared" si="2"/>
        <v>#REF!</v>
      </c>
      <c r="O20">
        <f t="shared" si="3"/>
        <v>0</v>
      </c>
      <c r="P20">
        <f t="shared" si="4"/>
        <v>0</v>
      </c>
      <c r="Q20">
        <f t="shared" si="5"/>
        <v>0</v>
      </c>
    </row>
    <row r="21" spans="1:17" ht="12.75">
      <c r="A21" s="2">
        <v>29007</v>
      </c>
      <c r="B21">
        <f>+'data 08'!B21-data!B21</f>
        <v>0</v>
      </c>
      <c r="C21">
        <v>79</v>
      </c>
      <c r="D21">
        <v>6</v>
      </c>
      <c r="E21">
        <f t="shared" si="0"/>
        <v>1979</v>
      </c>
      <c r="F21">
        <v>0</v>
      </c>
      <c r="H21">
        <f>+'data 08'!H21-data!H21</f>
        <v>0</v>
      </c>
      <c r="I21" t="e">
        <f>+'data 08'!#REF!-data!I21</f>
        <v>#REF!</v>
      </c>
      <c r="J21">
        <f>+'data 08'!J21-data!J21</f>
        <v>0</v>
      </c>
      <c r="K21">
        <f>+'data 08'!K21-data!K21</f>
        <v>0</v>
      </c>
      <c r="L21">
        <f>+'data 08'!L21-data!L21</f>
        <v>0</v>
      </c>
      <c r="M21">
        <f t="shared" si="1"/>
        <v>0</v>
      </c>
      <c r="N21" t="e">
        <f t="shared" si="2"/>
        <v>#REF!</v>
      </c>
      <c r="O21">
        <f t="shared" si="3"/>
        <v>0</v>
      </c>
      <c r="P21">
        <f t="shared" si="4"/>
        <v>0</v>
      </c>
      <c r="Q21">
        <f t="shared" si="5"/>
        <v>0</v>
      </c>
    </row>
    <row r="22" spans="1:17" ht="12.75">
      <c r="A22" s="2">
        <v>29190</v>
      </c>
      <c r="B22">
        <f>+'data 08'!B22-data!B22</f>
        <v>0</v>
      </c>
      <c r="C22">
        <v>79</v>
      </c>
      <c r="D22">
        <v>12</v>
      </c>
      <c r="E22">
        <f t="shared" si="0"/>
        <v>1979</v>
      </c>
      <c r="F22">
        <v>0</v>
      </c>
      <c r="H22">
        <f>+'data 08'!H22-data!H22</f>
        <v>0</v>
      </c>
      <c r="I22" t="e">
        <f>+'data 08'!#REF!-data!I22</f>
        <v>#REF!</v>
      </c>
      <c r="J22">
        <f>+'data 08'!J22-data!J22</f>
        <v>0</v>
      </c>
      <c r="K22">
        <f>+'data 08'!K22-data!K22</f>
        <v>0</v>
      </c>
      <c r="L22">
        <f>+'data 08'!L22-data!L22</f>
        <v>0</v>
      </c>
      <c r="M22">
        <f t="shared" si="1"/>
        <v>0</v>
      </c>
      <c r="N22" t="e">
        <f t="shared" si="2"/>
        <v>#REF!</v>
      </c>
      <c r="O22">
        <f t="shared" si="3"/>
        <v>0</v>
      </c>
      <c r="P22">
        <f t="shared" si="4"/>
        <v>0</v>
      </c>
      <c r="Q22">
        <f t="shared" si="5"/>
        <v>0</v>
      </c>
    </row>
    <row r="23" spans="1:17" ht="12.75">
      <c r="A23" s="2">
        <v>29373</v>
      </c>
      <c r="B23">
        <f>+'data 08'!B23-data!B23</f>
        <v>0</v>
      </c>
      <c r="C23">
        <v>80</v>
      </c>
      <c r="D23">
        <v>6</v>
      </c>
      <c r="E23">
        <f t="shared" si="0"/>
        <v>1980</v>
      </c>
      <c r="F23">
        <v>0</v>
      </c>
      <c r="H23">
        <f>+'data 08'!H23-data!H23</f>
        <v>0</v>
      </c>
      <c r="I23" t="e">
        <f>+'data 08'!#REF!-data!I23</f>
        <v>#REF!</v>
      </c>
      <c r="J23">
        <f>+'data 08'!J23-data!J23</f>
        <v>0</v>
      </c>
      <c r="K23">
        <f>+'data 08'!K23-data!K23</f>
        <v>0</v>
      </c>
      <c r="L23">
        <f>+'data 08'!L23-data!L23</f>
        <v>0</v>
      </c>
      <c r="M23">
        <f t="shared" si="1"/>
        <v>0</v>
      </c>
      <c r="N23" t="e">
        <f t="shared" si="2"/>
        <v>#REF!</v>
      </c>
      <c r="O23">
        <f t="shared" si="3"/>
        <v>0</v>
      </c>
      <c r="P23">
        <f t="shared" si="4"/>
        <v>0</v>
      </c>
      <c r="Q23">
        <f t="shared" si="5"/>
        <v>0</v>
      </c>
    </row>
    <row r="24" spans="1:17" ht="12.75">
      <c r="A24" s="2">
        <v>29556</v>
      </c>
      <c r="B24">
        <f>+'data 08'!B24-data!B24</f>
        <v>0</v>
      </c>
      <c r="C24">
        <v>80</v>
      </c>
      <c r="D24">
        <v>12</v>
      </c>
      <c r="E24">
        <f t="shared" si="0"/>
        <v>1980</v>
      </c>
      <c r="F24">
        <v>0</v>
      </c>
      <c r="H24">
        <f>+'data 08'!H24-data!H24</f>
        <v>0</v>
      </c>
      <c r="I24" t="e">
        <f>+'data 08'!#REF!-data!I24</f>
        <v>#REF!</v>
      </c>
      <c r="J24">
        <f>+'data 08'!J24-data!J24</f>
        <v>0</v>
      </c>
      <c r="K24">
        <f>+'data 08'!K24-data!K24</f>
        <v>0</v>
      </c>
      <c r="L24">
        <f>+'data 08'!L24-data!L24</f>
        <v>0</v>
      </c>
      <c r="M24">
        <f t="shared" si="1"/>
        <v>0</v>
      </c>
      <c r="N24" t="e">
        <f t="shared" si="2"/>
        <v>#REF!</v>
      </c>
      <c r="O24">
        <f t="shared" si="3"/>
        <v>0</v>
      </c>
      <c r="P24">
        <f t="shared" si="4"/>
        <v>0</v>
      </c>
      <c r="Q24">
        <f t="shared" si="5"/>
        <v>0</v>
      </c>
    </row>
    <row r="25" spans="1:17" ht="12.75">
      <c r="A25" s="2">
        <v>29738</v>
      </c>
      <c r="B25">
        <f>+'data 08'!B25-data!B25</f>
        <v>0</v>
      </c>
      <c r="C25">
        <v>81</v>
      </c>
      <c r="D25">
        <v>6</v>
      </c>
      <c r="E25">
        <f t="shared" si="0"/>
        <v>1981</v>
      </c>
      <c r="F25">
        <v>0</v>
      </c>
      <c r="H25">
        <f>+'data 08'!H25-data!H25</f>
        <v>0</v>
      </c>
      <c r="I25" t="e">
        <f>+'data 08'!#REF!-data!I25</f>
        <v>#REF!</v>
      </c>
      <c r="J25">
        <f>+'data 08'!J25-data!J25</f>
        <v>0</v>
      </c>
      <c r="K25">
        <f>+'data 08'!K25-data!K25</f>
        <v>0</v>
      </c>
      <c r="L25">
        <f>+'data 08'!L25-data!L25</f>
        <v>0</v>
      </c>
      <c r="M25">
        <f t="shared" si="1"/>
        <v>0</v>
      </c>
      <c r="N25" t="e">
        <f t="shared" si="2"/>
        <v>#REF!</v>
      </c>
      <c r="O25">
        <f t="shared" si="3"/>
        <v>0</v>
      </c>
      <c r="P25">
        <f t="shared" si="4"/>
        <v>0</v>
      </c>
      <c r="Q25">
        <f t="shared" si="5"/>
        <v>0</v>
      </c>
    </row>
    <row r="26" spans="1:17" ht="12.75">
      <c r="A26" s="2">
        <v>29921</v>
      </c>
      <c r="B26">
        <f>+'data 08'!B26-data!B26</f>
        <v>0</v>
      </c>
      <c r="C26">
        <v>81</v>
      </c>
      <c r="D26">
        <v>12</v>
      </c>
      <c r="E26">
        <f t="shared" si="0"/>
        <v>1981</v>
      </c>
      <c r="F26">
        <v>0</v>
      </c>
      <c r="H26">
        <f>+'data 08'!H26-data!H26</f>
        <v>0</v>
      </c>
      <c r="I26" t="e">
        <f>+'data 08'!#REF!-data!I26</f>
        <v>#REF!</v>
      </c>
      <c r="J26">
        <f>+'data 08'!J26-data!J26</f>
        <v>0</v>
      </c>
      <c r="K26">
        <f>+'data 08'!K26-data!K26</f>
        <v>0</v>
      </c>
      <c r="L26">
        <f>+'data 08'!L26-data!L26</f>
        <v>0</v>
      </c>
      <c r="M26">
        <f t="shared" si="1"/>
        <v>0</v>
      </c>
      <c r="N26" t="e">
        <f t="shared" si="2"/>
        <v>#REF!</v>
      </c>
      <c r="O26">
        <f t="shared" si="3"/>
        <v>0</v>
      </c>
      <c r="P26">
        <f t="shared" si="4"/>
        <v>0</v>
      </c>
      <c r="Q26">
        <f t="shared" si="5"/>
        <v>0</v>
      </c>
    </row>
    <row r="27" spans="1:17" ht="12.75">
      <c r="A27" s="2">
        <v>30103</v>
      </c>
      <c r="B27">
        <f>+'data 08'!B27-data!B27</f>
        <v>0</v>
      </c>
      <c r="C27">
        <f aca="true" t="shared" si="6" ref="C27:C62">+C25+1</f>
        <v>82</v>
      </c>
      <c r="D27">
        <v>6</v>
      </c>
      <c r="E27">
        <f t="shared" si="0"/>
        <v>1982</v>
      </c>
      <c r="F27">
        <v>0</v>
      </c>
      <c r="H27">
        <f>+'data 08'!H27-data!H27</f>
        <v>0</v>
      </c>
      <c r="I27" t="e">
        <f>+'data 08'!#REF!-data!I27</f>
        <v>#REF!</v>
      </c>
      <c r="J27">
        <f>+'data 08'!J27-data!J27</f>
        <v>0</v>
      </c>
      <c r="K27">
        <f>+'data 08'!K27-data!K27</f>
        <v>0</v>
      </c>
      <c r="L27">
        <f>+'data 08'!L27-data!L27</f>
        <v>0</v>
      </c>
      <c r="M27">
        <f t="shared" si="1"/>
        <v>0</v>
      </c>
      <c r="N27" t="e">
        <f t="shared" si="2"/>
        <v>#REF!</v>
      </c>
      <c r="O27">
        <f t="shared" si="3"/>
        <v>0</v>
      </c>
      <c r="P27">
        <f t="shared" si="4"/>
        <v>0</v>
      </c>
      <c r="Q27">
        <f t="shared" si="5"/>
        <v>0</v>
      </c>
    </row>
    <row r="28" spans="1:17" ht="12.75">
      <c r="A28" s="2">
        <v>30286</v>
      </c>
      <c r="B28">
        <f>+'data 08'!B28-data!B28</f>
        <v>0</v>
      </c>
      <c r="C28">
        <f t="shared" si="6"/>
        <v>82</v>
      </c>
      <c r="D28">
        <v>12</v>
      </c>
      <c r="E28">
        <f t="shared" si="0"/>
        <v>1982</v>
      </c>
      <c r="F28">
        <v>0</v>
      </c>
      <c r="H28">
        <f>+'data 08'!H28-data!H28</f>
        <v>0</v>
      </c>
      <c r="I28" t="e">
        <f>+'data 08'!#REF!-data!I28</f>
        <v>#REF!</v>
      </c>
      <c r="J28">
        <f>+'data 08'!J28-data!J28</f>
        <v>0</v>
      </c>
      <c r="K28">
        <f>+'data 08'!K28-data!K28</f>
        <v>0</v>
      </c>
      <c r="L28">
        <f>+'data 08'!L28-data!L28</f>
        <v>0</v>
      </c>
      <c r="M28">
        <f t="shared" si="1"/>
        <v>0</v>
      </c>
      <c r="N28" t="e">
        <f t="shared" si="2"/>
        <v>#REF!</v>
      </c>
      <c r="O28">
        <f t="shared" si="3"/>
        <v>0</v>
      </c>
      <c r="P28">
        <f t="shared" si="4"/>
        <v>0</v>
      </c>
      <c r="Q28">
        <f t="shared" si="5"/>
        <v>0</v>
      </c>
    </row>
    <row r="29" spans="1:17" ht="12.75">
      <c r="A29" s="2">
        <v>30468</v>
      </c>
      <c r="B29">
        <f>+'data 08'!B29-data!B29</f>
        <v>0</v>
      </c>
      <c r="C29">
        <f t="shared" si="6"/>
        <v>83</v>
      </c>
      <c r="D29">
        <v>6</v>
      </c>
      <c r="E29">
        <f t="shared" si="0"/>
        <v>1983</v>
      </c>
      <c r="F29">
        <v>0</v>
      </c>
      <c r="H29">
        <f>+'data 08'!H29-data!H29</f>
        <v>0</v>
      </c>
      <c r="I29" t="e">
        <f>+'data 08'!#REF!-data!I29</f>
        <v>#REF!</v>
      </c>
      <c r="J29">
        <f>+'data 08'!J29-data!J29</f>
        <v>0</v>
      </c>
      <c r="K29">
        <f>+'data 08'!K29-data!K29</f>
        <v>0</v>
      </c>
      <c r="L29">
        <f>+'data 08'!L29-data!L29</f>
        <v>0</v>
      </c>
      <c r="M29">
        <f t="shared" si="1"/>
        <v>0</v>
      </c>
      <c r="N29" t="e">
        <f t="shared" si="2"/>
        <v>#REF!</v>
      </c>
      <c r="O29">
        <f t="shared" si="3"/>
        <v>0</v>
      </c>
      <c r="P29">
        <f t="shared" si="4"/>
        <v>0</v>
      </c>
      <c r="Q29">
        <f t="shared" si="5"/>
        <v>0</v>
      </c>
    </row>
    <row r="30" spans="1:17" ht="12.75">
      <c r="A30" s="2">
        <v>30651</v>
      </c>
      <c r="B30">
        <f>+'data 08'!B30-data!B30</f>
        <v>0</v>
      </c>
      <c r="C30">
        <f t="shared" si="6"/>
        <v>83</v>
      </c>
      <c r="D30">
        <v>12</v>
      </c>
      <c r="E30">
        <f t="shared" si="0"/>
        <v>1983</v>
      </c>
      <c r="F30">
        <v>0</v>
      </c>
      <c r="H30">
        <f>+'data 08'!H30-data!H30</f>
        <v>0</v>
      </c>
      <c r="I30" t="e">
        <f>+'data 08'!#REF!-data!I30</f>
        <v>#REF!</v>
      </c>
      <c r="J30">
        <f>+'data 08'!J30-data!J30</f>
        <v>0</v>
      </c>
      <c r="K30">
        <f>+'data 08'!K30-data!K30</f>
        <v>0</v>
      </c>
      <c r="L30">
        <f>+'data 08'!L30-data!L30</f>
        <v>0</v>
      </c>
      <c r="M30">
        <f t="shared" si="1"/>
        <v>0</v>
      </c>
      <c r="N30" t="e">
        <f t="shared" si="2"/>
        <v>#REF!</v>
      </c>
      <c r="O30">
        <f t="shared" si="3"/>
        <v>0</v>
      </c>
      <c r="P30">
        <f t="shared" si="4"/>
        <v>0</v>
      </c>
      <c r="Q30">
        <f t="shared" si="5"/>
        <v>0</v>
      </c>
    </row>
    <row r="31" spans="1:17" ht="12.75">
      <c r="A31" s="2">
        <v>30834</v>
      </c>
      <c r="B31">
        <f>+'data 08'!B31-data!B31</f>
        <v>0</v>
      </c>
      <c r="C31">
        <f t="shared" si="6"/>
        <v>84</v>
      </c>
      <c r="D31">
        <v>6</v>
      </c>
      <c r="E31">
        <f t="shared" si="0"/>
        <v>1984</v>
      </c>
      <c r="F31">
        <v>0</v>
      </c>
      <c r="H31">
        <f>+'data 08'!H31-data!H31</f>
        <v>0</v>
      </c>
      <c r="I31" t="e">
        <f>+'data 08'!#REF!-data!I31</f>
        <v>#REF!</v>
      </c>
      <c r="J31">
        <f>+'data 08'!J31-data!J31</f>
        <v>0</v>
      </c>
      <c r="K31">
        <f>+'data 08'!K31-data!K31</f>
        <v>0</v>
      </c>
      <c r="L31">
        <f>+'data 08'!L31-data!L31</f>
        <v>0</v>
      </c>
      <c r="M31">
        <f t="shared" si="1"/>
        <v>0</v>
      </c>
      <c r="N31" t="e">
        <f t="shared" si="2"/>
        <v>#REF!</v>
      </c>
      <c r="O31">
        <f t="shared" si="3"/>
        <v>0</v>
      </c>
      <c r="P31">
        <f t="shared" si="4"/>
        <v>0</v>
      </c>
      <c r="Q31">
        <f t="shared" si="5"/>
        <v>0</v>
      </c>
    </row>
    <row r="32" spans="1:17" ht="12.75">
      <c r="A32" s="2">
        <v>31017</v>
      </c>
      <c r="B32">
        <f>+'data 08'!B32-data!B32</f>
        <v>0</v>
      </c>
      <c r="C32">
        <f t="shared" si="6"/>
        <v>84</v>
      </c>
      <c r="D32">
        <v>12</v>
      </c>
      <c r="E32">
        <f t="shared" si="0"/>
        <v>1984</v>
      </c>
      <c r="F32">
        <v>0</v>
      </c>
      <c r="H32">
        <f>+'data 08'!H32-data!H32</f>
        <v>0</v>
      </c>
      <c r="I32" t="e">
        <f>+'data 08'!#REF!-data!I32</f>
        <v>#REF!</v>
      </c>
      <c r="J32">
        <f>+'data 08'!J32-data!J32</f>
        <v>0</v>
      </c>
      <c r="K32">
        <f>+'data 08'!K32-data!K32</f>
        <v>0</v>
      </c>
      <c r="L32">
        <f>+'data 08'!L32-data!L32</f>
        <v>0</v>
      </c>
      <c r="M32">
        <f t="shared" si="1"/>
        <v>0</v>
      </c>
      <c r="N32" t="e">
        <f t="shared" si="2"/>
        <v>#REF!</v>
      </c>
      <c r="O32">
        <f t="shared" si="3"/>
        <v>0</v>
      </c>
      <c r="P32">
        <f t="shared" si="4"/>
        <v>0</v>
      </c>
      <c r="Q32">
        <f t="shared" si="5"/>
        <v>0</v>
      </c>
    </row>
    <row r="33" spans="1:17" ht="12.75">
      <c r="A33" s="2">
        <v>31199</v>
      </c>
      <c r="B33">
        <f>+'data 08'!B33-data!B33</f>
        <v>0</v>
      </c>
      <c r="C33">
        <f t="shared" si="6"/>
        <v>85</v>
      </c>
      <c r="D33">
        <v>6</v>
      </c>
      <c r="E33">
        <f t="shared" si="0"/>
        <v>1985</v>
      </c>
      <c r="F33">
        <v>0</v>
      </c>
      <c r="H33">
        <f>+'data 08'!H33-data!H33</f>
        <v>0</v>
      </c>
      <c r="I33" t="e">
        <f>+'data 08'!#REF!-data!I33</f>
        <v>#REF!</v>
      </c>
      <c r="J33">
        <f>+'data 08'!J33-data!J33</f>
        <v>0</v>
      </c>
      <c r="K33">
        <f>+'data 08'!K33-data!K33</f>
        <v>0</v>
      </c>
      <c r="L33">
        <f>+'data 08'!L33-data!L33</f>
        <v>0</v>
      </c>
      <c r="M33">
        <f t="shared" si="1"/>
        <v>0</v>
      </c>
      <c r="N33" t="e">
        <f t="shared" si="2"/>
        <v>#REF!</v>
      </c>
      <c r="O33">
        <f t="shared" si="3"/>
        <v>0</v>
      </c>
      <c r="P33">
        <f t="shared" si="4"/>
        <v>0</v>
      </c>
      <c r="Q33">
        <f t="shared" si="5"/>
        <v>0</v>
      </c>
    </row>
    <row r="34" spans="1:17" ht="12.75">
      <c r="A34" s="2">
        <v>31382</v>
      </c>
      <c r="B34">
        <f>+'data 08'!B34-data!B34</f>
        <v>0</v>
      </c>
      <c r="C34">
        <f t="shared" si="6"/>
        <v>85</v>
      </c>
      <c r="D34">
        <v>12</v>
      </c>
      <c r="E34">
        <f t="shared" si="0"/>
        <v>1985</v>
      </c>
      <c r="F34">
        <v>0</v>
      </c>
      <c r="H34">
        <f>+'data 08'!H34-data!H34</f>
        <v>0</v>
      </c>
      <c r="I34" t="e">
        <f>+'data 08'!#REF!-data!I34</f>
        <v>#REF!</v>
      </c>
      <c r="J34">
        <f>+'data 08'!J34-data!J34</f>
        <v>0</v>
      </c>
      <c r="K34">
        <f>+'data 08'!K34-data!K34</f>
        <v>0</v>
      </c>
      <c r="L34">
        <f>+'data 08'!L34-data!L34</f>
        <v>0</v>
      </c>
      <c r="M34">
        <f t="shared" si="1"/>
        <v>0</v>
      </c>
      <c r="N34" t="e">
        <f t="shared" si="2"/>
        <v>#REF!</v>
      </c>
      <c r="O34">
        <f t="shared" si="3"/>
        <v>0</v>
      </c>
      <c r="P34">
        <f t="shared" si="4"/>
        <v>0</v>
      </c>
      <c r="Q34">
        <f t="shared" si="5"/>
        <v>0</v>
      </c>
    </row>
    <row r="35" spans="1:17" ht="12.75">
      <c r="A35" s="2">
        <v>31564</v>
      </c>
      <c r="B35">
        <f>+'data 08'!B35-data!B35</f>
        <v>0</v>
      </c>
      <c r="C35">
        <f t="shared" si="6"/>
        <v>86</v>
      </c>
      <c r="D35">
        <v>6</v>
      </c>
      <c r="E35">
        <f t="shared" si="0"/>
        <v>1986</v>
      </c>
      <c r="F35">
        <v>0</v>
      </c>
      <c r="H35">
        <f>+'data 08'!H35-data!H35</f>
        <v>0</v>
      </c>
      <c r="I35" t="e">
        <f>+'data 08'!#REF!-data!I35</f>
        <v>#REF!</v>
      </c>
      <c r="J35">
        <f>+'data 08'!J35-data!J35</f>
        <v>0</v>
      </c>
      <c r="K35">
        <f>+'data 08'!K35-data!K35</f>
        <v>0</v>
      </c>
      <c r="L35">
        <f>+'data 08'!L35-data!L35</f>
        <v>0</v>
      </c>
      <c r="M35">
        <f t="shared" si="1"/>
        <v>0</v>
      </c>
      <c r="N35" t="e">
        <f t="shared" si="2"/>
        <v>#REF!</v>
      </c>
      <c r="O35">
        <f t="shared" si="3"/>
        <v>0</v>
      </c>
      <c r="P35">
        <f t="shared" si="4"/>
        <v>0</v>
      </c>
      <c r="Q35">
        <f t="shared" si="5"/>
        <v>0</v>
      </c>
    </row>
    <row r="36" spans="1:17" ht="12.75">
      <c r="A36" s="2">
        <v>31747</v>
      </c>
      <c r="B36">
        <f>+'data 08'!B36-data!B36</f>
        <v>0</v>
      </c>
      <c r="C36">
        <f t="shared" si="6"/>
        <v>86</v>
      </c>
      <c r="D36">
        <v>12</v>
      </c>
      <c r="E36">
        <f aca="true" t="shared" si="7" ref="E36:E62">+C36+1900</f>
        <v>1986</v>
      </c>
      <c r="F36">
        <v>0</v>
      </c>
      <c r="H36">
        <f>+'data 08'!H36-data!H36</f>
        <v>0</v>
      </c>
      <c r="I36" t="e">
        <f>+'data 08'!#REF!-data!I36</f>
        <v>#REF!</v>
      </c>
      <c r="J36">
        <f>+'data 08'!J36-data!J36</f>
        <v>0</v>
      </c>
      <c r="K36">
        <f>+'data 08'!K36-data!K36</f>
        <v>0</v>
      </c>
      <c r="L36">
        <f>+'data 08'!L36-data!L36</f>
        <v>0</v>
      </c>
      <c r="M36">
        <f t="shared" si="1"/>
        <v>0</v>
      </c>
      <c r="N36" t="e">
        <f t="shared" si="2"/>
        <v>#REF!</v>
      </c>
      <c r="O36">
        <f t="shared" si="3"/>
        <v>0</v>
      </c>
      <c r="P36">
        <f t="shared" si="4"/>
        <v>0</v>
      </c>
      <c r="Q36">
        <f t="shared" si="5"/>
        <v>0</v>
      </c>
    </row>
    <row r="37" spans="1:17" ht="12.75">
      <c r="A37" s="2">
        <v>31929</v>
      </c>
      <c r="B37">
        <f>+'data 08'!B37-data!B37</f>
        <v>0</v>
      </c>
      <c r="C37">
        <f t="shared" si="6"/>
        <v>87</v>
      </c>
      <c r="D37">
        <v>6</v>
      </c>
      <c r="E37">
        <f t="shared" si="7"/>
        <v>1987</v>
      </c>
      <c r="F37">
        <v>0</v>
      </c>
      <c r="H37">
        <f>+'data 08'!H37-data!H37</f>
        <v>0</v>
      </c>
      <c r="I37" t="e">
        <f>+'data 08'!#REF!-data!I37</f>
        <v>#REF!</v>
      </c>
      <c r="J37">
        <f>+'data 08'!J37-data!J37</f>
        <v>0</v>
      </c>
      <c r="K37">
        <f>+'data 08'!K37-data!K37</f>
        <v>0</v>
      </c>
      <c r="L37">
        <f>+'data 08'!L37-data!L37</f>
        <v>0</v>
      </c>
      <c r="M37">
        <f aca="true" t="shared" si="8" ref="M37:M70">+H37-$B37</f>
        <v>0</v>
      </c>
      <c r="N37" t="e">
        <f aca="true" t="shared" si="9" ref="N37:N70">+I37-$B37</f>
        <v>#REF!</v>
      </c>
      <c r="O37">
        <f aca="true" t="shared" si="10" ref="O37:O70">+J37-$B37</f>
        <v>0</v>
      </c>
      <c r="P37">
        <f aca="true" t="shared" si="11" ref="P37:P70">+K37-$B37</f>
        <v>0</v>
      </c>
      <c r="Q37">
        <f aca="true" t="shared" si="12" ref="Q37:Q70">+L37-$B37</f>
        <v>0</v>
      </c>
    </row>
    <row r="38" spans="1:17" ht="12.75">
      <c r="A38" s="2">
        <v>32112</v>
      </c>
      <c r="B38">
        <f>+'data 08'!B38-data!B38</f>
        <v>0</v>
      </c>
      <c r="C38">
        <f t="shared" si="6"/>
        <v>87</v>
      </c>
      <c r="D38">
        <v>12</v>
      </c>
      <c r="E38">
        <f t="shared" si="7"/>
        <v>1987</v>
      </c>
      <c r="F38">
        <v>0</v>
      </c>
      <c r="H38">
        <f>+'data 08'!H38-data!H38</f>
        <v>0</v>
      </c>
      <c r="I38" t="e">
        <f>+'data 08'!#REF!-data!I38</f>
        <v>#REF!</v>
      </c>
      <c r="J38">
        <f>+'data 08'!J38-data!J38</f>
        <v>0</v>
      </c>
      <c r="K38">
        <f>+'data 08'!K38-data!K38</f>
        <v>0</v>
      </c>
      <c r="L38">
        <f>+'data 08'!L38-data!L38</f>
        <v>0</v>
      </c>
      <c r="M38">
        <f t="shared" si="8"/>
        <v>0</v>
      </c>
      <c r="N38" t="e">
        <f t="shared" si="9"/>
        <v>#REF!</v>
      </c>
      <c r="O38">
        <f t="shared" si="10"/>
        <v>0</v>
      </c>
      <c r="P38">
        <f t="shared" si="11"/>
        <v>0</v>
      </c>
      <c r="Q38">
        <f t="shared" si="12"/>
        <v>0</v>
      </c>
    </row>
    <row r="39" spans="1:17" ht="12.75">
      <c r="A39" s="2">
        <v>32295</v>
      </c>
      <c r="B39">
        <f>+'data 08'!B39-data!B39</f>
        <v>0</v>
      </c>
      <c r="C39">
        <f t="shared" si="6"/>
        <v>88</v>
      </c>
      <c r="D39">
        <v>6</v>
      </c>
      <c r="E39">
        <f t="shared" si="7"/>
        <v>1988</v>
      </c>
      <c r="F39">
        <v>0</v>
      </c>
      <c r="H39">
        <f>+'data 08'!H39-data!H39</f>
        <v>0</v>
      </c>
      <c r="I39" t="e">
        <f>+'data 08'!#REF!-data!I39</f>
        <v>#REF!</v>
      </c>
      <c r="J39">
        <f>+'data 08'!J39-data!J39</f>
        <v>0</v>
      </c>
      <c r="K39">
        <f>+'data 08'!K39-data!K39</f>
        <v>0</v>
      </c>
      <c r="L39">
        <f>+'data 08'!L39-data!L39</f>
        <v>0</v>
      </c>
      <c r="M39">
        <f t="shared" si="8"/>
        <v>0</v>
      </c>
      <c r="N39" t="e">
        <f t="shared" si="9"/>
        <v>#REF!</v>
      </c>
      <c r="O39">
        <f t="shared" si="10"/>
        <v>0</v>
      </c>
      <c r="P39">
        <f t="shared" si="11"/>
        <v>0</v>
      </c>
      <c r="Q39">
        <f t="shared" si="12"/>
        <v>0</v>
      </c>
    </row>
    <row r="40" spans="1:17" ht="12.75">
      <c r="A40" s="2">
        <v>32478</v>
      </c>
      <c r="B40">
        <f>+'data 08'!B40-data!B40</f>
        <v>0</v>
      </c>
      <c r="C40">
        <f t="shared" si="6"/>
        <v>88</v>
      </c>
      <c r="D40">
        <v>12</v>
      </c>
      <c r="E40">
        <f t="shared" si="7"/>
        <v>1988</v>
      </c>
      <c r="F40">
        <v>0</v>
      </c>
      <c r="H40">
        <f>+'data 08'!H40-data!H40</f>
        <v>0</v>
      </c>
      <c r="I40" t="e">
        <f>+'data 08'!#REF!-data!I40</f>
        <v>#REF!</v>
      </c>
      <c r="J40">
        <f>+'data 08'!J40-data!J40</f>
        <v>0</v>
      </c>
      <c r="K40">
        <f>+'data 08'!K40-data!K40</f>
        <v>0</v>
      </c>
      <c r="L40">
        <f>+'data 08'!L40-data!L40</f>
        <v>0</v>
      </c>
      <c r="M40">
        <f t="shared" si="8"/>
        <v>0</v>
      </c>
      <c r="N40" t="e">
        <f t="shared" si="9"/>
        <v>#REF!</v>
      </c>
      <c r="O40">
        <f t="shared" si="10"/>
        <v>0</v>
      </c>
      <c r="P40">
        <f t="shared" si="11"/>
        <v>0</v>
      </c>
      <c r="Q40">
        <f t="shared" si="12"/>
        <v>0</v>
      </c>
    </row>
    <row r="41" spans="1:17" ht="12.75">
      <c r="A41" s="2">
        <v>32660</v>
      </c>
      <c r="B41">
        <f>+'data 08'!B41-data!B41</f>
        <v>0</v>
      </c>
      <c r="C41">
        <f t="shared" si="6"/>
        <v>89</v>
      </c>
      <c r="D41">
        <v>6</v>
      </c>
      <c r="E41">
        <f t="shared" si="7"/>
        <v>1989</v>
      </c>
      <c r="F41">
        <v>0</v>
      </c>
      <c r="H41">
        <f>+'data 08'!H41-data!H41</f>
        <v>0</v>
      </c>
      <c r="I41" t="e">
        <f>+'data 08'!#REF!-data!I41</f>
        <v>#REF!</v>
      </c>
      <c r="J41">
        <f>+'data 08'!J41-data!J41</f>
        <v>0</v>
      </c>
      <c r="K41">
        <f>+'data 08'!K41-data!K41</f>
        <v>0</v>
      </c>
      <c r="L41">
        <f>+'data 08'!L41-data!L41</f>
        <v>0</v>
      </c>
      <c r="M41">
        <f t="shared" si="8"/>
        <v>0</v>
      </c>
      <c r="N41" t="e">
        <f t="shared" si="9"/>
        <v>#REF!</v>
      </c>
      <c r="O41">
        <f t="shared" si="10"/>
        <v>0</v>
      </c>
      <c r="P41">
        <f t="shared" si="11"/>
        <v>0</v>
      </c>
      <c r="Q41">
        <f t="shared" si="12"/>
        <v>0</v>
      </c>
    </row>
    <row r="42" spans="1:17" ht="12.75">
      <c r="A42" s="2">
        <v>32843</v>
      </c>
      <c r="B42">
        <f>+'data 08'!B42-data!B42</f>
        <v>0</v>
      </c>
      <c r="C42">
        <f t="shared" si="6"/>
        <v>89</v>
      </c>
      <c r="D42">
        <v>12</v>
      </c>
      <c r="E42">
        <f t="shared" si="7"/>
        <v>1989</v>
      </c>
      <c r="F42">
        <v>0</v>
      </c>
      <c r="H42">
        <f>+'data 08'!H42-data!H42</f>
        <v>0</v>
      </c>
      <c r="I42" t="e">
        <f>+'data 08'!#REF!-data!I42</f>
        <v>#REF!</v>
      </c>
      <c r="J42">
        <f>+'data 08'!J42-data!J42</f>
        <v>0</v>
      </c>
      <c r="K42">
        <f>+'data 08'!K42-data!K42</f>
        <v>0</v>
      </c>
      <c r="L42">
        <f>+'data 08'!L42-data!L42</f>
        <v>0</v>
      </c>
      <c r="M42">
        <f t="shared" si="8"/>
        <v>0</v>
      </c>
      <c r="N42" t="e">
        <f t="shared" si="9"/>
        <v>#REF!</v>
      </c>
      <c r="O42">
        <f t="shared" si="10"/>
        <v>0</v>
      </c>
      <c r="P42">
        <f t="shared" si="11"/>
        <v>0</v>
      </c>
      <c r="Q42">
        <f t="shared" si="12"/>
        <v>0</v>
      </c>
    </row>
    <row r="43" spans="1:17" ht="12.75">
      <c r="A43" s="2">
        <v>33025</v>
      </c>
      <c r="B43">
        <f>+'data 08'!B43-data!B43</f>
        <v>0</v>
      </c>
      <c r="C43">
        <f t="shared" si="6"/>
        <v>90</v>
      </c>
      <c r="D43">
        <v>6</v>
      </c>
      <c r="E43">
        <f t="shared" si="7"/>
        <v>1990</v>
      </c>
      <c r="F43">
        <v>0</v>
      </c>
      <c r="H43">
        <f>+'data 08'!H43-data!H43</f>
        <v>0</v>
      </c>
      <c r="I43" t="e">
        <f>+'data 08'!#REF!-data!I43</f>
        <v>#REF!</v>
      </c>
      <c r="J43">
        <f>+'data 08'!J43-data!J43</f>
        <v>0</v>
      </c>
      <c r="K43">
        <f>+'data 08'!K43-data!K43</f>
        <v>0</v>
      </c>
      <c r="L43">
        <f>+'data 08'!L43-data!L43</f>
        <v>0</v>
      </c>
      <c r="M43">
        <f t="shared" si="8"/>
        <v>0</v>
      </c>
      <c r="N43" t="e">
        <f t="shared" si="9"/>
        <v>#REF!</v>
      </c>
      <c r="O43">
        <f t="shared" si="10"/>
        <v>0</v>
      </c>
      <c r="P43">
        <f t="shared" si="11"/>
        <v>0</v>
      </c>
      <c r="Q43">
        <f t="shared" si="12"/>
        <v>0</v>
      </c>
    </row>
    <row r="44" spans="1:17" ht="12.75">
      <c r="A44" s="2">
        <v>33208</v>
      </c>
      <c r="B44">
        <f>+'data 08'!B44-data!B44</f>
        <v>0</v>
      </c>
      <c r="C44">
        <f t="shared" si="6"/>
        <v>90</v>
      </c>
      <c r="D44">
        <v>12</v>
      </c>
      <c r="E44">
        <f t="shared" si="7"/>
        <v>1990</v>
      </c>
      <c r="F44">
        <v>0</v>
      </c>
      <c r="H44">
        <f>+'data 08'!H44-data!H44</f>
        <v>0</v>
      </c>
      <c r="I44" t="e">
        <f>+'data 08'!#REF!-data!I44</f>
        <v>#REF!</v>
      </c>
      <c r="J44">
        <f>+'data 08'!J44-data!J44</f>
        <v>0</v>
      </c>
      <c r="K44">
        <f>+'data 08'!K44-data!K44</f>
        <v>0</v>
      </c>
      <c r="L44">
        <f>+'data 08'!L44-data!L44</f>
        <v>0</v>
      </c>
      <c r="M44">
        <f t="shared" si="8"/>
        <v>0</v>
      </c>
      <c r="N44" t="e">
        <f t="shared" si="9"/>
        <v>#REF!</v>
      </c>
      <c r="O44">
        <f t="shared" si="10"/>
        <v>0</v>
      </c>
      <c r="P44">
        <f t="shared" si="11"/>
        <v>0</v>
      </c>
      <c r="Q44">
        <f t="shared" si="12"/>
        <v>0</v>
      </c>
    </row>
    <row r="45" spans="1:17" ht="12.75">
      <c r="A45" s="2">
        <v>33390</v>
      </c>
      <c r="B45">
        <f>+'data 08'!B45-data!B45</f>
        <v>0</v>
      </c>
      <c r="C45">
        <f t="shared" si="6"/>
        <v>91</v>
      </c>
      <c r="D45">
        <v>6</v>
      </c>
      <c r="E45">
        <f t="shared" si="7"/>
        <v>1991</v>
      </c>
      <c r="F45">
        <v>0</v>
      </c>
      <c r="H45">
        <f>+'data 08'!H45-data!H45</f>
        <v>0</v>
      </c>
      <c r="I45" t="e">
        <f>+'data 08'!#REF!-data!I45</f>
        <v>#REF!</v>
      </c>
      <c r="J45">
        <f>+'data 08'!J45-data!J45</f>
        <v>0</v>
      </c>
      <c r="K45">
        <f>+'data 08'!K45-data!K45</f>
        <v>0</v>
      </c>
      <c r="L45">
        <f>+'data 08'!L45-data!L45</f>
        <v>0</v>
      </c>
      <c r="M45">
        <f t="shared" si="8"/>
        <v>0</v>
      </c>
      <c r="N45" t="e">
        <f t="shared" si="9"/>
        <v>#REF!</v>
      </c>
      <c r="O45">
        <f t="shared" si="10"/>
        <v>0</v>
      </c>
      <c r="P45">
        <f t="shared" si="11"/>
        <v>0</v>
      </c>
      <c r="Q45">
        <f t="shared" si="12"/>
        <v>0</v>
      </c>
    </row>
    <row r="46" spans="1:17" ht="12.75">
      <c r="A46" s="2">
        <v>33573</v>
      </c>
      <c r="B46">
        <f>+'data 08'!B46-data!B46</f>
        <v>0</v>
      </c>
      <c r="C46">
        <f t="shared" si="6"/>
        <v>91</v>
      </c>
      <c r="D46">
        <v>12</v>
      </c>
      <c r="E46">
        <f t="shared" si="7"/>
        <v>1991</v>
      </c>
      <c r="F46">
        <v>0</v>
      </c>
      <c r="H46">
        <f>+'data 08'!H46-data!H46</f>
        <v>0</v>
      </c>
      <c r="I46" t="e">
        <f>+'data 08'!#REF!-data!I46</f>
        <v>#REF!</v>
      </c>
      <c r="J46">
        <f>+'data 08'!J46-data!J46</f>
        <v>0</v>
      </c>
      <c r="K46">
        <f>+'data 08'!K46-data!K46</f>
        <v>0</v>
      </c>
      <c r="L46">
        <f>+'data 08'!L46-data!L46</f>
        <v>0</v>
      </c>
      <c r="M46">
        <f t="shared" si="8"/>
        <v>0</v>
      </c>
      <c r="N46" t="e">
        <f t="shared" si="9"/>
        <v>#REF!</v>
      </c>
      <c r="O46">
        <f t="shared" si="10"/>
        <v>0</v>
      </c>
      <c r="P46">
        <f t="shared" si="11"/>
        <v>0</v>
      </c>
      <c r="Q46">
        <f t="shared" si="12"/>
        <v>0</v>
      </c>
    </row>
    <row r="47" spans="1:17" ht="12.75">
      <c r="A47" s="2">
        <v>33756</v>
      </c>
      <c r="B47">
        <f>+'data 08'!B47-data!B47</f>
        <v>0</v>
      </c>
      <c r="C47">
        <f t="shared" si="6"/>
        <v>92</v>
      </c>
      <c r="D47">
        <v>6</v>
      </c>
      <c r="E47">
        <f t="shared" si="7"/>
        <v>1992</v>
      </c>
      <c r="F47">
        <v>0</v>
      </c>
      <c r="H47">
        <f>+'data 08'!H47-data!H47</f>
        <v>0</v>
      </c>
      <c r="I47" t="e">
        <f>+'data 08'!#REF!-data!I47</f>
        <v>#REF!</v>
      </c>
      <c r="J47">
        <f>+'data 08'!J47-data!J47</f>
        <v>0</v>
      </c>
      <c r="K47">
        <f>+'data 08'!K47-data!K47</f>
        <v>0</v>
      </c>
      <c r="L47">
        <f>+'data 08'!L47-data!L47</f>
        <v>0</v>
      </c>
      <c r="M47">
        <f t="shared" si="8"/>
        <v>0</v>
      </c>
      <c r="N47" t="e">
        <f t="shared" si="9"/>
        <v>#REF!</v>
      </c>
      <c r="O47">
        <f t="shared" si="10"/>
        <v>0</v>
      </c>
      <c r="P47">
        <f t="shared" si="11"/>
        <v>0</v>
      </c>
      <c r="Q47">
        <f t="shared" si="12"/>
        <v>0</v>
      </c>
    </row>
    <row r="48" spans="1:17" ht="12.75">
      <c r="A48" s="2">
        <v>33939</v>
      </c>
      <c r="B48">
        <f>+'data 08'!B48-data!B48</f>
        <v>0</v>
      </c>
      <c r="C48">
        <f t="shared" si="6"/>
        <v>92</v>
      </c>
      <c r="D48">
        <v>12</v>
      </c>
      <c r="E48">
        <f t="shared" si="7"/>
        <v>1992</v>
      </c>
      <c r="F48">
        <v>0</v>
      </c>
      <c r="H48">
        <f>+'data 08'!H48-data!H48</f>
        <v>0</v>
      </c>
      <c r="I48" t="e">
        <f>+'data 08'!#REF!-data!I48</f>
        <v>#REF!</v>
      </c>
      <c r="J48">
        <f>+'data 08'!J48-data!J48</f>
        <v>0</v>
      </c>
      <c r="K48">
        <f>+'data 08'!K48-data!K48</f>
        <v>1.000088900582341E-12</v>
      </c>
      <c r="L48">
        <f>+'data 08'!L48-data!L48</f>
        <v>0</v>
      </c>
      <c r="M48">
        <f t="shared" si="8"/>
        <v>0</v>
      </c>
      <c r="N48" t="e">
        <f t="shared" si="9"/>
        <v>#REF!</v>
      </c>
      <c r="O48">
        <f t="shared" si="10"/>
        <v>0</v>
      </c>
      <c r="P48">
        <f t="shared" si="11"/>
        <v>1.000088900582341E-12</v>
      </c>
      <c r="Q48">
        <f t="shared" si="12"/>
        <v>0</v>
      </c>
    </row>
    <row r="49" spans="1:17" ht="12.75">
      <c r="A49" s="2">
        <v>34121</v>
      </c>
      <c r="B49">
        <f>+'data 08'!B49-data!B49</f>
        <v>0</v>
      </c>
      <c r="C49">
        <f t="shared" si="6"/>
        <v>93</v>
      </c>
      <c r="D49">
        <v>6</v>
      </c>
      <c r="E49">
        <f t="shared" si="7"/>
        <v>1993</v>
      </c>
      <c r="F49">
        <v>0</v>
      </c>
      <c r="H49">
        <f>+'data 08'!H49-data!H49</f>
        <v>0</v>
      </c>
      <c r="I49" t="e">
        <f>+'data 08'!#REF!-data!I49</f>
        <v>#REF!</v>
      </c>
      <c r="J49">
        <f>+'data 08'!J49-data!J49</f>
        <v>0</v>
      </c>
      <c r="K49">
        <f>+'data 08'!K49-data!K49</f>
        <v>0</v>
      </c>
      <c r="L49">
        <f>+'data 08'!L49-data!L49</f>
        <v>0</v>
      </c>
      <c r="M49">
        <f t="shared" si="8"/>
        <v>0</v>
      </c>
      <c r="N49" t="e">
        <f t="shared" si="9"/>
        <v>#REF!</v>
      </c>
      <c r="O49">
        <f t="shared" si="10"/>
        <v>0</v>
      </c>
      <c r="P49">
        <f t="shared" si="11"/>
        <v>0</v>
      </c>
      <c r="Q49">
        <f t="shared" si="12"/>
        <v>0</v>
      </c>
    </row>
    <row r="50" spans="1:17" ht="12.75">
      <c r="A50" s="2">
        <v>34304</v>
      </c>
      <c r="B50">
        <f>+'data 08'!B50-data!B50</f>
        <v>0</v>
      </c>
      <c r="C50">
        <f t="shared" si="6"/>
        <v>93</v>
      </c>
      <c r="D50">
        <v>12</v>
      </c>
      <c r="E50">
        <f t="shared" si="7"/>
        <v>1993</v>
      </c>
      <c r="F50">
        <v>0</v>
      </c>
      <c r="H50">
        <f>+'data 08'!H50-data!H50</f>
        <v>0</v>
      </c>
      <c r="I50" t="e">
        <f>+'data 08'!#REF!-data!I50</f>
        <v>#REF!</v>
      </c>
      <c r="J50">
        <f>+'data 08'!J50-data!J50</f>
        <v>0</v>
      </c>
      <c r="K50">
        <f>+'data 08'!K50-data!K50</f>
        <v>0</v>
      </c>
      <c r="L50">
        <f>+'data 08'!L50-data!L50</f>
        <v>0</v>
      </c>
      <c r="M50">
        <f t="shared" si="8"/>
        <v>0</v>
      </c>
      <c r="N50" t="e">
        <f t="shared" si="9"/>
        <v>#REF!</v>
      </c>
      <c r="O50">
        <f t="shared" si="10"/>
        <v>0</v>
      </c>
      <c r="P50">
        <f t="shared" si="11"/>
        <v>0</v>
      </c>
      <c r="Q50">
        <f t="shared" si="12"/>
        <v>0</v>
      </c>
    </row>
    <row r="51" spans="1:17" ht="12.75">
      <c r="A51" s="2">
        <v>34486</v>
      </c>
      <c r="B51">
        <f>+'data 08'!B51-data!B51</f>
        <v>0</v>
      </c>
      <c r="C51">
        <f t="shared" si="6"/>
        <v>94</v>
      </c>
      <c r="D51">
        <v>6</v>
      </c>
      <c r="E51">
        <f t="shared" si="7"/>
        <v>1994</v>
      </c>
      <c r="F51">
        <v>0</v>
      </c>
      <c r="H51">
        <f>+'data 08'!H51-data!H51</f>
        <v>0</v>
      </c>
      <c r="I51" t="e">
        <f>+'data 08'!#REF!-data!I51</f>
        <v>#REF!</v>
      </c>
      <c r="J51">
        <f>+'data 08'!J51-data!J51</f>
        <v>0</v>
      </c>
      <c r="K51">
        <f>+'data 08'!K51-data!K51</f>
        <v>0</v>
      </c>
      <c r="L51">
        <f>+'data 08'!L51-data!L51</f>
        <v>0</v>
      </c>
      <c r="M51">
        <f t="shared" si="8"/>
        <v>0</v>
      </c>
      <c r="N51" t="e">
        <f t="shared" si="9"/>
        <v>#REF!</v>
      </c>
      <c r="O51">
        <f t="shared" si="10"/>
        <v>0</v>
      </c>
      <c r="P51">
        <f t="shared" si="11"/>
        <v>0</v>
      </c>
      <c r="Q51">
        <f t="shared" si="12"/>
        <v>0</v>
      </c>
    </row>
    <row r="52" spans="1:17" ht="12.75">
      <c r="A52" s="2">
        <v>34669</v>
      </c>
      <c r="B52">
        <f>+'data 08'!B52-data!B52</f>
        <v>0</v>
      </c>
      <c r="C52">
        <f t="shared" si="6"/>
        <v>94</v>
      </c>
      <c r="D52">
        <v>12</v>
      </c>
      <c r="E52">
        <f t="shared" si="7"/>
        <v>1994</v>
      </c>
      <c r="F52">
        <v>0</v>
      </c>
      <c r="H52">
        <f>+'data 08'!H52-data!H52</f>
        <v>0</v>
      </c>
      <c r="I52" t="e">
        <f>+'data 08'!#REF!-data!I52</f>
        <v>#REF!</v>
      </c>
      <c r="J52">
        <f>+'data 08'!J52-data!J52</f>
        <v>0</v>
      </c>
      <c r="K52">
        <f>+'data 08'!K52-data!K52</f>
        <v>0</v>
      </c>
      <c r="L52">
        <f>+'data 08'!L52-data!L52</f>
        <v>0</v>
      </c>
      <c r="M52">
        <f t="shared" si="8"/>
        <v>0</v>
      </c>
      <c r="N52" t="e">
        <f t="shared" si="9"/>
        <v>#REF!</v>
      </c>
      <c r="O52">
        <f t="shared" si="10"/>
        <v>0</v>
      </c>
      <c r="P52">
        <f t="shared" si="11"/>
        <v>0</v>
      </c>
      <c r="Q52">
        <f t="shared" si="12"/>
        <v>0</v>
      </c>
    </row>
    <row r="53" spans="1:17" ht="12.75">
      <c r="A53" s="2">
        <v>34851</v>
      </c>
      <c r="B53">
        <f>+'data 08'!B53-data!B53</f>
        <v>0</v>
      </c>
      <c r="C53">
        <f t="shared" si="6"/>
        <v>95</v>
      </c>
      <c r="D53">
        <v>6</v>
      </c>
      <c r="E53">
        <f t="shared" si="7"/>
        <v>1995</v>
      </c>
      <c r="F53">
        <v>0</v>
      </c>
      <c r="H53">
        <f>+'data 08'!H53-data!H53</f>
        <v>0</v>
      </c>
      <c r="I53" t="e">
        <f>+'data 08'!#REF!-data!I53</f>
        <v>#REF!</v>
      </c>
      <c r="J53">
        <f>+'data 08'!J53-data!J53</f>
        <v>0</v>
      </c>
      <c r="K53">
        <f>+'data 08'!K53-data!K53</f>
        <v>0</v>
      </c>
      <c r="L53">
        <f>+'data 08'!L53-data!L53</f>
        <v>0</v>
      </c>
      <c r="M53">
        <f t="shared" si="8"/>
        <v>0</v>
      </c>
      <c r="N53" t="e">
        <f t="shared" si="9"/>
        <v>#REF!</v>
      </c>
      <c r="O53">
        <f t="shared" si="10"/>
        <v>0</v>
      </c>
      <c r="P53">
        <f t="shared" si="11"/>
        <v>0</v>
      </c>
      <c r="Q53">
        <f t="shared" si="12"/>
        <v>0</v>
      </c>
    </row>
    <row r="54" spans="1:17" ht="12.75">
      <c r="A54" s="2">
        <v>35034</v>
      </c>
      <c r="B54">
        <f>+'data 08'!B54-data!B54</f>
        <v>0</v>
      </c>
      <c r="C54">
        <f t="shared" si="6"/>
        <v>95</v>
      </c>
      <c r="D54">
        <v>12</v>
      </c>
      <c r="E54">
        <f t="shared" si="7"/>
        <v>1995</v>
      </c>
      <c r="F54">
        <v>0</v>
      </c>
      <c r="H54">
        <f>+'data 08'!H54-data!H54</f>
        <v>0</v>
      </c>
      <c r="I54" t="e">
        <f>+'data 08'!#REF!-data!I54</f>
        <v>#REF!</v>
      </c>
      <c r="J54">
        <f>+'data 08'!J54-data!J54</f>
        <v>0</v>
      </c>
      <c r="K54">
        <f>+'data 08'!K54-data!K54</f>
        <v>0</v>
      </c>
      <c r="L54">
        <f>+'data 08'!L54-data!L54</f>
        <v>0</v>
      </c>
      <c r="M54">
        <f t="shared" si="8"/>
        <v>0</v>
      </c>
      <c r="N54" t="e">
        <f t="shared" si="9"/>
        <v>#REF!</v>
      </c>
      <c r="O54">
        <f t="shared" si="10"/>
        <v>0</v>
      </c>
      <c r="P54">
        <f t="shared" si="11"/>
        <v>0</v>
      </c>
      <c r="Q54">
        <f t="shared" si="12"/>
        <v>0</v>
      </c>
    </row>
    <row r="55" spans="1:17" ht="12.75">
      <c r="A55" s="2">
        <v>35217</v>
      </c>
      <c r="B55">
        <f>+'data 08'!B55-data!B55</f>
        <v>0</v>
      </c>
      <c r="C55">
        <f t="shared" si="6"/>
        <v>96</v>
      </c>
      <c r="D55">
        <v>6</v>
      </c>
      <c r="E55">
        <f t="shared" si="7"/>
        <v>1996</v>
      </c>
      <c r="F55">
        <v>0</v>
      </c>
      <c r="H55">
        <f>+'data 08'!H55-data!H55</f>
        <v>0</v>
      </c>
      <c r="I55" t="e">
        <f>+'data 08'!#REF!-data!I55</f>
        <v>#REF!</v>
      </c>
      <c r="J55">
        <f>+'data 08'!J55-data!J55</f>
        <v>0</v>
      </c>
      <c r="K55">
        <f>+'data 08'!K55-data!K55</f>
        <v>0</v>
      </c>
      <c r="L55">
        <f>+'data 08'!L55-data!L55</f>
        <v>0</v>
      </c>
      <c r="M55">
        <f t="shared" si="8"/>
        <v>0</v>
      </c>
      <c r="N55" t="e">
        <f t="shared" si="9"/>
        <v>#REF!</v>
      </c>
      <c r="O55">
        <f t="shared" si="10"/>
        <v>0</v>
      </c>
      <c r="P55">
        <f t="shared" si="11"/>
        <v>0</v>
      </c>
      <c r="Q55">
        <f t="shared" si="12"/>
        <v>0</v>
      </c>
    </row>
    <row r="56" spans="1:17" ht="12.75">
      <c r="A56" s="2">
        <v>35400</v>
      </c>
      <c r="B56">
        <f>+'data 08'!B56-data!B56</f>
        <v>0</v>
      </c>
      <c r="C56">
        <f t="shared" si="6"/>
        <v>96</v>
      </c>
      <c r="D56">
        <v>12</v>
      </c>
      <c r="E56">
        <f t="shared" si="7"/>
        <v>1996</v>
      </c>
      <c r="F56">
        <v>0</v>
      </c>
      <c r="H56">
        <f>+'data 08'!H56-data!H56</f>
        <v>0</v>
      </c>
      <c r="I56" t="e">
        <f>+'data 08'!#REF!-data!I56</f>
        <v>#REF!</v>
      </c>
      <c r="J56">
        <f>+'data 08'!J56-data!J56</f>
        <v>0</v>
      </c>
      <c r="K56">
        <f>+'data 08'!K56-data!K56</f>
        <v>0</v>
      </c>
      <c r="L56">
        <f>+'data 08'!L56-data!L56</f>
        <v>0</v>
      </c>
      <c r="M56">
        <f t="shared" si="8"/>
        <v>0</v>
      </c>
      <c r="N56" t="e">
        <f t="shared" si="9"/>
        <v>#REF!</v>
      </c>
      <c r="O56">
        <f t="shared" si="10"/>
        <v>0</v>
      </c>
      <c r="P56">
        <f t="shared" si="11"/>
        <v>0</v>
      </c>
      <c r="Q56">
        <f t="shared" si="12"/>
        <v>0</v>
      </c>
    </row>
    <row r="57" spans="1:17" ht="12.75">
      <c r="A57" s="2">
        <v>35582</v>
      </c>
      <c r="B57">
        <f>+'data 08'!B57-data!B57</f>
        <v>0</v>
      </c>
      <c r="C57">
        <f t="shared" si="6"/>
        <v>97</v>
      </c>
      <c r="D57">
        <v>6</v>
      </c>
      <c r="E57">
        <f t="shared" si="7"/>
        <v>1997</v>
      </c>
      <c r="F57">
        <v>0</v>
      </c>
      <c r="H57">
        <f>+'data 08'!H57-data!H57</f>
        <v>0</v>
      </c>
      <c r="I57" t="e">
        <f>+'data 08'!#REF!-data!I57</f>
        <v>#REF!</v>
      </c>
      <c r="J57">
        <f>+'data 08'!J57-data!J57</f>
        <v>0</v>
      </c>
      <c r="K57">
        <f>+'data 08'!K57-data!K57</f>
        <v>0</v>
      </c>
      <c r="L57">
        <f>+'data 08'!L57-data!L57</f>
        <v>0</v>
      </c>
      <c r="M57">
        <f t="shared" si="8"/>
        <v>0</v>
      </c>
      <c r="N57" t="e">
        <f t="shared" si="9"/>
        <v>#REF!</v>
      </c>
      <c r="O57">
        <f t="shared" si="10"/>
        <v>0</v>
      </c>
      <c r="P57">
        <f t="shared" si="11"/>
        <v>0</v>
      </c>
      <c r="Q57">
        <f t="shared" si="12"/>
        <v>0</v>
      </c>
    </row>
    <row r="58" spans="1:17" ht="12.75">
      <c r="A58" s="2">
        <v>35765</v>
      </c>
      <c r="B58">
        <f>+'data 08'!B58-data!B58</f>
        <v>0</v>
      </c>
      <c r="C58">
        <f t="shared" si="6"/>
        <v>97</v>
      </c>
      <c r="D58">
        <v>12</v>
      </c>
      <c r="E58">
        <f t="shared" si="7"/>
        <v>1997</v>
      </c>
      <c r="F58">
        <v>0</v>
      </c>
      <c r="H58">
        <f>+'data 08'!H58-data!H58</f>
        <v>0</v>
      </c>
      <c r="I58" t="e">
        <f>+'data 08'!#REF!-data!I58</f>
        <v>#REF!</v>
      </c>
      <c r="J58">
        <f>+'data 08'!J58-data!J58</f>
        <v>0</v>
      </c>
      <c r="K58">
        <f>+'data 08'!K58-data!K58</f>
        <v>0</v>
      </c>
      <c r="L58">
        <f>+'data 08'!L58-data!L58</f>
        <v>0</v>
      </c>
      <c r="M58">
        <f t="shared" si="8"/>
        <v>0</v>
      </c>
      <c r="N58" t="e">
        <f t="shared" si="9"/>
        <v>#REF!</v>
      </c>
      <c r="O58">
        <f t="shared" si="10"/>
        <v>0</v>
      </c>
      <c r="P58">
        <f t="shared" si="11"/>
        <v>0</v>
      </c>
      <c r="Q58">
        <f t="shared" si="12"/>
        <v>0</v>
      </c>
    </row>
    <row r="59" spans="1:17" ht="12.75">
      <c r="A59" s="2">
        <v>35947</v>
      </c>
      <c r="B59">
        <f>+'data 08'!B59-data!B59</f>
        <v>0</v>
      </c>
      <c r="C59">
        <f t="shared" si="6"/>
        <v>98</v>
      </c>
      <c r="D59">
        <v>6</v>
      </c>
      <c r="E59">
        <f t="shared" si="7"/>
        <v>1998</v>
      </c>
      <c r="F59">
        <v>0</v>
      </c>
      <c r="H59">
        <f>+'data 08'!H59-data!H59</f>
        <v>0</v>
      </c>
      <c r="I59" t="e">
        <f>+'data 08'!#REF!-data!I59</f>
        <v>#REF!</v>
      </c>
      <c r="J59">
        <f>+'data 08'!J59-data!J59</f>
        <v>0</v>
      </c>
      <c r="K59">
        <f>+'data 08'!K59-data!K59</f>
        <v>0</v>
      </c>
      <c r="L59">
        <f>+'data 08'!L59-data!L59</f>
        <v>0</v>
      </c>
      <c r="M59">
        <f t="shared" si="8"/>
        <v>0</v>
      </c>
      <c r="N59" t="e">
        <f t="shared" si="9"/>
        <v>#REF!</v>
      </c>
      <c r="O59">
        <f t="shared" si="10"/>
        <v>0</v>
      </c>
      <c r="P59">
        <f t="shared" si="11"/>
        <v>0</v>
      </c>
      <c r="Q59">
        <f t="shared" si="12"/>
        <v>0</v>
      </c>
    </row>
    <row r="60" spans="1:17" ht="12.75">
      <c r="A60" s="2">
        <v>36130</v>
      </c>
      <c r="B60">
        <f>+'data 08'!B60-data!B60</f>
        <v>0</v>
      </c>
      <c r="C60">
        <f t="shared" si="6"/>
        <v>98</v>
      </c>
      <c r="D60">
        <v>12</v>
      </c>
      <c r="E60">
        <f t="shared" si="7"/>
        <v>1998</v>
      </c>
      <c r="F60">
        <v>0</v>
      </c>
      <c r="H60">
        <f>+'data 08'!H60-data!H60</f>
        <v>0</v>
      </c>
      <c r="I60" t="e">
        <f>+'data 08'!#REF!-data!I60</f>
        <v>#REF!</v>
      </c>
      <c r="J60">
        <f>+'data 08'!J60-data!J60</f>
        <v>0</v>
      </c>
      <c r="K60">
        <f>+'data 08'!K60-data!K60</f>
        <v>0</v>
      </c>
      <c r="L60">
        <f>+'data 08'!L60-data!L60</f>
        <v>0</v>
      </c>
      <c r="M60">
        <f t="shared" si="8"/>
        <v>0</v>
      </c>
      <c r="N60" t="e">
        <f t="shared" si="9"/>
        <v>#REF!</v>
      </c>
      <c r="O60">
        <f t="shared" si="10"/>
        <v>0</v>
      </c>
      <c r="P60">
        <f t="shared" si="11"/>
        <v>0</v>
      </c>
      <c r="Q60">
        <f t="shared" si="12"/>
        <v>0</v>
      </c>
    </row>
    <row r="61" spans="1:17" ht="12.75">
      <c r="A61" s="2">
        <v>36312</v>
      </c>
      <c r="B61">
        <f>+'data 08'!B61-data!B61</f>
        <v>0</v>
      </c>
      <c r="C61">
        <f t="shared" si="6"/>
        <v>99</v>
      </c>
      <c r="D61">
        <v>6</v>
      </c>
      <c r="E61">
        <f t="shared" si="7"/>
        <v>1999</v>
      </c>
      <c r="F61">
        <v>0</v>
      </c>
      <c r="H61">
        <f>+'data 08'!H61-data!H61</f>
        <v>0</v>
      </c>
      <c r="I61" t="e">
        <f>+'data 08'!#REF!-data!I61</f>
        <v>#REF!</v>
      </c>
      <c r="J61">
        <f>+'data 08'!J61-data!J61</f>
        <v>0</v>
      </c>
      <c r="K61">
        <f>+'data 08'!K61-data!K61</f>
        <v>0</v>
      </c>
      <c r="L61">
        <f>+'data 08'!L61-data!L61</f>
        <v>0</v>
      </c>
      <c r="M61">
        <f t="shared" si="8"/>
        <v>0</v>
      </c>
      <c r="N61" t="e">
        <f t="shared" si="9"/>
        <v>#REF!</v>
      </c>
      <c r="O61">
        <f t="shared" si="10"/>
        <v>0</v>
      </c>
      <c r="P61">
        <f t="shared" si="11"/>
        <v>0</v>
      </c>
      <c r="Q61">
        <f t="shared" si="12"/>
        <v>0</v>
      </c>
    </row>
    <row r="62" spans="1:17" ht="12.75">
      <c r="A62" s="2">
        <v>36495</v>
      </c>
      <c r="B62">
        <f>+'data 08'!B62-data!B62</f>
        <v>0</v>
      </c>
      <c r="C62">
        <f t="shared" si="6"/>
        <v>99</v>
      </c>
      <c r="D62">
        <v>12</v>
      </c>
      <c r="E62">
        <f t="shared" si="7"/>
        <v>1999</v>
      </c>
      <c r="F62">
        <v>0</v>
      </c>
      <c r="H62">
        <f>+'data 08'!H62-data!H62</f>
        <v>0</v>
      </c>
      <c r="I62" t="e">
        <f>+'data 08'!#REF!-data!I62</f>
        <v>#REF!</v>
      </c>
      <c r="J62">
        <f>+'data 08'!J62-data!J62</f>
        <v>0</v>
      </c>
      <c r="K62">
        <f>+'data 08'!K62-data!K62</f>
        <v>0</v>
      </c>
      <c r="L62">
        <f>+'data 08'!L62-data!L62</f>
        <v>0</v>
      </c>
      <c r="M62">
        <f t="shared" si="8"/>
        <v>0</v>
      </c>
      <c r="N62" t="e">
        <f t="shared" si="9"/>
        <v>#REF!</v>
      </c>
      <c r="O62">
        <f t="shared" si="10"/>
        <v>0</v>
      </c>
      <c r="P62">
        <f t="shared" si="11"/>
        <v>0</v>
      </c>
      <c r="Q62">
        <f t="shared" si="12"/>
        <v>0</v>
      </c>
    </row>
    <row r="63" spans="1:17" ht="12.75">
      <c r="A63" s="2">
        <v>36678</v>
      </c>
      <c r="B63">
        <f>+'data 08'!B63-data!B63</f>
        <v>0</v>
      </c>
      <c r="C63">
        <v>0</v>
      </c>
      <c r="D63">
        <v>6</v>
      </c>
      <c r="E63">
        <f aca="true" t="shared" si="13" ref="E63:E78">+C63+2000</f>
        <v>2000</v>
      </c>
      <c r="F63">
        <v>0</v>
      </c>
      <c r="H63">
        <f>+'data 08'!H63-data!H63</f>
        <v>0</v>
      </c>
      <c r="I63" t="e">
        <f>+'data 08'!#REF!-data!I63</f>
        <v>#REF!</v>
      </c>
      <c r="J63">
        <f>+'data 08'!J63-data!J63</f>
        <v>0</v>
      </c>
      <c r="K63">
        <f>+'data 08'!K63-data!K63</f>
        <v>0</v>
      </c>
      <c r="L63">
        <f>+'data 08'!L63-data!L63</f>
        <v>0</v>
      </c>
      <c r="M63">
        <f t="shared" si="8"/>
        <v>0</v>
      </c>
      <c r="N63" t="e">
        <f t="shared" si="9"/>
        <v>#REF!</v>
      </c>
      <c r="O63">
        <f t="shared" si="10"/>
        <v>0</v>
      </c>
      <c r="P63">
        <f t="shared" si="11"/>
        <v>0</v>
      </c>
      <c r="Q63">
        <f t="shared" si="12"/>
        <v>0</v>
      </c>
    </row>
    <row r="64" spans="1:17" ht="12.75">
      <c r="A64" s="2">
        <v>36861</v>
      </c>
      <c r="B64">
        <f>+'data 08'!B64-data!B64</f>
        <v>0</v>
      </c>
      <c r="C64">
        <v>0</v>
      </c>
      <c r="D64">
        <v>12</v>
      </c>
      <c r="E64">
        <f t="shared" si="13"/>
        <v>2000</v>
      </c>
      <c r="F64">
        <v>0</v>
      </c>
      <c r="H64">
        <f>+'data 08'!H64-data!H64</f>
        <v>0</v>
      </c>
      <c r="I64" t="e">
        <f>+'data 08'!#REF!-data!I64</f>
        <v>#REF!</v>
      </c>
      <c r="J64">
        <f>+'data 08'!J64-data!J64</f>
        <v>0</v>
      </c>
      <c r="K64">
        <f>+'data 08'!K64-data!K64</f>
        <v>0</v>
      </c>
      <c r="L64">
        <f>+'data 08'!L64-data!L64</f>
        <v>0</v>
      </c>
      <c r="M64">
        <f t="shared" si="8"/>
        <v>0</v>
      </c>
      <c r="N64" t="e">
        <f t="shared" si="9"/>
        <v>#REF!</v>
      </c>
      <c r="O64">
        <f t="shared" si="10"/>
        <v>0</v>
      </c>
      <c r="P64">
        <f t="shared" si="11"/>
        <v>0</v>
      </c>
      <c r="Q64">
        <f t="shared" si="12"/>
        <v>0</v>
      </c>
    </row>
    <row r="65" spans="1:17" ht="12.75">
      <c r="A65" s="2">
        <v>37043</v>
      </c>
      <c r="B65">
        <f>+'data 08'!B65-data!B65</f>
        <v>0</v>
      </c>
      <c r="C65">
        <f aca="true" t="shared" si="14" ref="C65:C73">+C63+1</f>
        <v>1</v>
      </c>
      <c r="D65">
        <v>6</v>
      </c>
      <c r="E65">
        <f t="shared" si="13"/>
        <v>2001</v>
      </c>
      <c r="F65">
        <v>0</v>
      </c>
      <c r="H65">
        <f>+'data 08'!H65-data!H65</f>
        <v>0</v>
      </c>
      <c r="I65" t="e">
        <f>+'data 08'!#REF!-data!I65</f>
        <v>#REF!</v>
      </c>
      <c r="J65">
        <f>+'data 08'!J65-data!J65</f>
        <v>0</v>
      </c>
      <c r="K65">
        <f>+'data 08'!K65-data!K65</f>
        <v>0</v>
      </c>
      <c r="L65">
        <f>+'data 08'!L65-data!L65</f>
        <v>0</v>
      </c>
      <c r="M65">
        <f t="shared" si="8"/>
        <v>0</v>
      </c>
      <c r="N65" t="e">
        <f t="shared" si="9"/>
        <v>#REF!</v>
      </c>
      <c r="O65">
        <f t="shared" si="10"/>
        <v>0</v>
      </c>
      <c r="P65">
        <f t="shared" si="11"/>
        <v>0</v>
      </c>
      <c r="Q65">
        <f t="shared" si="12"/>
        <v>0</v>
      </c>
    </row>
    <row r="66" spans="1:17" ht="12.75">
      <c r="A66" s="2">
        <v>37226</v>
      </c>
      <c r="B66">
        <f>+'data 08'!B66-data!B66</f>
        <v>0</v>
      </c>
      <c r="C66">
        <f t="shared" si="14"/>
        <v>1</v>
      </c>
      <c r="D66">
        <v>12</v>
      </c>
      <c r="E66">
        <f t="shared" si="13"/>
        <v>2001</v>
      </c>
      <c r="F66">
        <v>0</v>
      </c>
      <c r="H66">
        <f>+'data 08'!H66-data!H66</f>
        <v>0</v>
      </c>
      <c r="I66" t="e">
        <f>+'data 08'!#REF!-data!I66</f>
        <v>#REF!</v>
      </c>
      <c r="J66">
        <f>+'data 08'!J66-data!J66</f>
        <v>0</v>
      </c>
      <c r="L66">
        <f>+'data 08'!L66-data!L66</f>
        <v>1.000088900582341E-12</v>
      </c>
      <c r="M66">
        <f t="shared" si="8"/>
        <v>0</v>
      </c>
      <c r="N66" t="e">
        <f t="shared" si="9"/>
        <v>#REF!</v>
      </c>
      <c r="O66">
        <f t="shared" si="10"/>
        <v>0</v>
      </c>
      <c r="P66">
        <f t="shared" si="11"/>
        <v>0</v>
      </c>
      <c r="Q66">
        <f t="shared" si="12"/>
        <v>1.000088900582341E-12</v>
      </c>
    </row>
    <row r="67" spans="1:17" ht="12.75">
      <c r="A67" s="2">
        <v>37408</v>
      </c>
      <c r="B67">
        <f>+'data 08'!B67-data!B67</f>
        <v>0</v>
      </c>
      <c r="C67">
        <f t="shared" si="14"/>
        <v>2</v>
      </c>
      <c r="D67">
        <v>6</v>
      </c>
      <c r="E67">
        <f t="shared" si="13"/>
        <v>2002</v>
      </c>
      <c r="F67">
        <v>0</v>
      </c>
      <c r="H67">
        <f>+'data 08'!H67-data!H67</f>
        <v>0.05504427684399982</v>
      </c>
      <c r="I67" t="e">
        <f>+'data 08'!#REF!-data!I67</f>
        <v>#REF!</v>
      </c>
      <c r="J67">
        <f>+'data 08'!J67-data!J67</f>
        <v>0</v>
      </c>
      <c r="L67">
        <f>+'data 08'!L67-data!L67</f>
        <v>0</v>
      </c>
      <c r="M67">
        <f t="shared" si="8"/>
        <v>0.05504427684399982</v>
      </c>
      <c r="N67" t="e">
        <f t="shared" si="9"/>
        <v>#REF!</v>
      </c>
      <c r="O67">
        <f t="shared" si="10"/>
        <v>0</v>
      </c>
      <c r="P67">
        <f t="shared" si="11"/>
        <v>0</v>
      </c>
      <c r="Q67">
        <f t="shared" si="12"/>
        <v>0</v>
      </c>
    </row>
    <row r="68" spans="1:17" ht="12.75">
      <c r="A68" s="2">
        <v>37591</v>
      </c>
      <c r="B68">
        <f>+'data 08'!B68-data!B68</f>
        <v>0</v>
      </c>
      <c r="C68">
        <f t="shared" si="14"/>
        <v>2</v>
      </c>
      <c r="D68">
        <v>12</v>
      </c>
      <c r="E68">
        <f t="shared" si="13"/>
        <v>2002</v>
      </c>
      <c r="F68">
        <v>0</v>
      </c>
      <c r="H68">
        <f>+'data 08'!H68-data!H68</f>
        <v>0.1993349114009999</v>
      </c>
      <c r="I68" t="e">
        <f>+'data 08'!#REF!-data!I68</f>
        <v>#REF!</v>
      </c>
      <c r="J68">
        <f>+'data 08'!J68-data!J68</f>
        <v>0</v>
      </c>
      <c r="L68">
        <f>+'data 08'!L68-data!L68</f>
        <v>0.1993349114009999</v>
      </c>
      <c r="M68">
        <f t="shared" si="8"/>
        <v>0.1993349114009999</v>
      </c>
      <c r="N68" t="e">
        <f t="shared" si="9"/>
        <v>#REF!</v>
      </c>
      <c r="O68">
        <f t="shared" si="10"/>
        <v>0</v>
      </c>
      <c r="P68">
        <f t="shared" si="11"/>
        <v>0</v>
      </c>
      <c r="Q68">
        <f t="shared" si="12"/>
        <v>0.1993349114009999</v>
      </c>
    </row>
    <row r="69" spans="1:17" ht="12.75">
      <c r="A69" s="2">
        <v>37773</v>
      </c>
      <c r="B69">
        <f>+'data 08'!B69-data!B69</f>
        <v>0</v>
      </c>
      <c r="C69">
        <f t="shared" si="14"/>
        <v>3</v>
      </c>
      <c r="D69">
        <v>6</v>
      </c>
      <c r="E69">
        <f t="shared" si="13"/>
        <v>2003</v>
      </c>
      <c r="F69">
        <v>0</v>
      </c>
      <c r="H69">
        <f>+'data 08'!H69-data!H69</f>
        <v>0.18010471899399993</v>
      </c>
      <c r="I69" t="e">
        <f>+'data 08'!#REF!-data!I69</f>
        <v>#REF!</v>
      </c>
      <c r="J69">
        <f>+'data 08'!J69-data!J69</f>
        <v>0</v>
      </c>
      <c r="L69">
        <f>+'data 08'!L69-data!L69</f>
        <v>0.18010471899399993</v>
      </c>
      <c r="M69">
        <f t="shared" si="8"/>
        <v>0.18010471899399993</v>
      </c>
      <c r="N69" t="e">
        <f t="shared" si="9"/>
        <v>#REF!</v>
      </c>
      <c r="O69">
        <f t="shared" si="10"/>
        <v>0</v>
      </c>
      <c r="P69">
        <f t="shared" si="11"/>
        <v>0</v>
      </c>
      <c r="Q69">
        <f t="shared" si="12"/>
        <v>0.18010471899399993</v>
      </c>
    </row>
    <row r="70" spans="1:17" ht="12.75">
      <c r="A70" s="2">
        <v>37956</v>
      </c>
      <c r="B70">
        <f>+'data 08'!B70-data!B70</f>
        <v>0</v>
      </c>
      <c r="C70">
        <f t="shared" si="14"/>
        <v>3</v>
      </c>
      <c r="D70">
        <v>12</v>
      </c>
      <c r="E70">
        <f t="shared" si="13"/>
        <v>2003</v>
      </c>
      <c r="F70">
        <v>0</v>
      </c>
      <c r="H70">
        <f>+'data 08'!H70-data!H70</f>
        <v>0.4183864448289998</v>
      </c>
      <c r="I70" t="e">
        <f>+'data 08'!#REF!-data!I70</f>
        <v>#REF!</v>
      </c>
      <c r="L70">
        <f>+'data 08'!L70-data!L70</f>
        <v>0.4183864448289998</v>
      </c>
      <c r="M70">
        <f t="shared" si="8"/>
        <v>0.4183864448289998</v>
      </c>
      <c r="N70" t="e">
        <f t="shared" si="9"/>
        <v>#REF!</v>
      </c>
      <c r="O70">
        <f t="shared" si="10"/>
        <v>0</v>
      </c>
      <c r="P70">
        <f t="shared" si="11"/>
        <v>0</v>
      </c>
      <c r="Q70">
        <f t="shared" si="12"/>
        <v>0.4183864448289998</v>
      </c>
    </row>
    <row r="71" spans="1:17" ht="12.75">
      <c r="A71" s="2">
        <v>38139</v>
      </c>
      <c r="B71">
        <f>+'data 08'!B71-data!B71</f>
        <v>0</v>
      </c>
      <c r="C71">
        <f t="shared" si="14"/>
        <v>4</v>
      </c>
      <c r="D71">
        <v>6</v>
      </c>
      <c r="E71">
        <f t="shared" si="13"/>
        <v>2004</v>
      </c>
      <c r="F71">
        <v>0</v>
      </c>
      <c r="H71">
        <f>+'data 08'!H71-data!H71</f>
        <v>0.5603936037350001</v>
      </c>
      <c r="L71">
        <f>+'data 08'!L71-data!L71</f>
        <v>0.5603936037350001</v>
      </c>
      <c r="M71">
        <f aca="true" t="shared" si="15" ref="M71:O73">+H71-$B71</f>
        <v>0.5603936037350001</v>
      </c>
      <c r="N71">
        <f t="shared" si="15"/>
        <v>0</v>
      </c>
      <c r="O71">
        <f t="shared" si="15"/>
        <v>0</v>
      </c>
      <c r="Q71">
        <f>+L71-$B71</f>
        <v>0.5603936037350001</v>
      </c>
    </row>
    <row r="72" spans="1:17" ht="12.75">
      <c r="A72" s="2">
        <v>38322</v>
      </c>
      <c r="B72">
        <f>+'data 08'!B72-data!B72</f>
        <v>0</v>
      </c>
      <c r="C72">
        <f t="shared" si="14"/>
        <v>4</v>
      </c>
      <c r="D72">
        <v>12</v>
      </c>
      <c r="E72">
        <f t="shared" si="13"/>
        <v>2004</v>
      </c>
      <c r="F72">
        <v>0</v>
      </c>
      <c r="M72">
        <f t="shared" si="15"/>
        <v>0</v>
      </c>
      <c r="N72">
        <f t="shared" si="15"/>
        <v>0</v>
      </c>
      <c r="O72">
        <f t="shared" si="15"/>
        <v>0</v>
      </c>
      <c r="Q72">
        <f>+L72-$B72</f>
        <v>0</v>
      </c>
    </row>
    <row r="73" spans="1:17" ht="12.75">
      <c r="A73" s="2">
        <v>38504</v>
      </c>
      <c r="B73">
        <f>+'data 08'!B73-data!B73</f>
        <v>0</v>
      </c>
      <c r="C73">
        <f t="shared" si="14"/>
        <v>5</v>
      </c>
      <c r="D73">
        <v>6</v>
      </c>
      <c r="E73">
        <f t="shared" si="13"/>
        <v>2005</v>
      </c>
      <c r="F73">
        <v>0</v>
      </c>
      <c r="M73">
        <f t="shared" si="15"/>
        <v>0</v>
      </c>
      <c r="N73">
        <f t="shared" si="15"/>
        <v>0</v>
      </c>
      <c r="O73">
        <f t="shared" si="15"/>
        <v>0</v>
      </c>
      <c r="Q73">
        <f>+L73-$B73</f>
        <v>0</v>
      </c>
    </row>
    <row r="74" spans="1:6" ht="12.75">
      <c r="A74" s="2">
        <v>38687</v>
      </c>
      <c r="B74">
        <f>+'data 08'!B74-data!B74</f>
        <v>2.2981986321858994</v>
      </c>
      <c r="C74">
        <v>5</v>
      </c>
      <c r="D74">
        <v>12</v>
      </c>
      <c r="E74">
        <f t="shared" si="13"/>
        <v>2005</v>
      </c>
      <c r="F74">
        <v>0</v>
      </c>
    </row>
    <row r="75" spans="1:6" ht="12.75">
      <c r="A75" s="2">
        <v>38869</v>
      </c>
      <c r="B75">
        <f>+'data 08'!B75-data!B75</f>
        <v>2.2345237914509486</v>
      </c>
      <c r="C75">
        <v>6</v>
      </c>
      <c r="D75">
        <v>6</v>
      </c>
      <c r="E75">
        <f t="shared" si="13"/>
        <v>2006</v>
      </c>
      <c r="F75">
        <v>0</v>
      </c>
    </row>
    <row r="76" spans="1:6" ht="12.75">
      <c r="A76" s="2">
        <v>39052</v>
      </c>
      <c r="B76">
        <f>+'data 08'!B76-data!B76</f>
        <v>2.2210706028203298</v>
      </c>
      <c r="C76">
        <v>6</v>
      </c>
      <c r="D76">
        <v>12</v>
      </c>
      <c r="E76">
        <f t="shared" si="13"/>
        <v>2006</v>
      </c>
      <c r="F76">
        <v>0</v>
      </c>
    </row>
    <row r="77" spans="1:6" ht="12.75">
      <c r="A77" s="2">
        <v>39234</v>
      </c>
      <c r="B77">
        <f>+'data 08'!B77-data!B77</f>
        <v>2.2970128672111123</v>
      </c>
      <c r="C77">
        <v>7</v>
      </c>
      <c r="D77">
        <v>6</v>
      </c>
      <c r="E77">
        <f t="shared" si="13"/>
        <v>2007</v>
      </c>
      <c r="F77">
        <v>0</v>
      </c>
    </row>
    <row r="78" spans="1:6" ht="12.75">
      <c r="A78" s="2">
        <v>39417</v>
      </c>
      <c r="B78">
        <f>+'data 08'!B78-data!B78</f>
        <v>2.1774883722847083</v>
      </c>
      <c r="C78">
        <v>7</v>
      </c>
      <c r="D78">
        <v>12</v>
      </c>
      <c r="E78">
        <f t="shared" si="13"/>
        <v>2007</v>
      </c>
      <c r="F78">
        <v>0</v>
      </c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Croushore</dc:creator>
  <cp:keywords/>
  <dc:description/>
  <cp:lastModifiedBy>Dean Croushore</cp:lastModifiedBy>
  <cp:lastPrinted>2002-07-23T18:51:44Z</cp:lastPrinted>
  <dcterms:created xsi:type="dcterms:W3CDTF">2002-07-23T17:30:04Z</dcterms:created>
  <dcterms:modified xsi:type="dcterms:W3CDTF">2008-12-12T20:34:46Z</dcterms:modified>
  <cp:category/>
  <cp:version/>
  <cp:contentType/>
  <cp:contentStatus/>
</cp:coreProperties>
</file>